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/>
  <mc:AlternateContent xmlns:mc="http://schemas.openxmlformats.org/markup-compatibility/2006">
    <mc:Choice Requires="x15">
      <x15ac:absPath xmlns:x15ac="http://schemas.microsoft.com/office/spreadsheetml/2010/11/ac" url="C:\Users\ariding\Desktop\Wasps\"/>
    </mc:Choice>
  </mc:AlternateContent>
  <bookViews>
    <workbookView xWindow="0" yWindow="0" windowWidth="15360" windowHeight="8430" activeTab="1" xr2:uid="{00000000-000D-0000-FFFF-FFFF00000000}"/>
  </bookViews>
  <sheets>
    <sheet name="2017 Scoping costs" sheetId="1" r:id="rId1"/>
    <sheet name="2018 Scoping Costs" sheetId="3" r:id="rId2"/>
    <sheet name="Funding Allocation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9" i="3" l="1"/>
  <c r="I33" i="3"/>
  <c r="I27" i="3"/>
  <c r="I21" i="3"/>
  <c r="I12" i="3"/>
  <c r="H39" i="3"/>
  <c r="G39" i="3"/>
  <c r="H33" i="3"/>
  <c r="G33" i="3"/>
  <c r="H27" i="3"/>
  <c r="G27" i="3"/>
  <c r="H21" i="3"/>
  <c r="G21" i="3"/>
  <c r="H12" i="3"/>
  <c r="G12" i="3"/>
  <c r="I41" i="3" l="1"/>
  <c r="H41" i="3"/>
  <c r="G41" i="3"/>
  <c r="B15" i="2"/>
  <c r="C15" i="2"/>
  <c r="H38" i="1"/>
  <c r="G38" i="1"/>
  <c r="H32" i="1"/>
  <c r="G32" i="1"/>
  <c r="H26" i="1"/>
  <c r="G26" i="1"/>
  <c r="H21" i="1"/>
  <c r="G21" i="1"/>
  <c r="H12" i="1"/>
  <c r="H40" i="1" s="1"/>
  <c r="G12" i="1"/>
  <c r="G40" i="1" s="1"/>
</calcChain>
</file>

<file path=xl/sharedStrings.xml><?xml version="1.0" encoding="utf-8"?>
<sst xmlns="http://schemas.openxmlformats.org/spreadsheetml/2006/main" count="525" uniqueCount="143">
  <si>
    <t>Wasp control operations - Nelson/Tasman region</t>
  </si>
  <si>
    <t>Nelson</t>
  </si>
  <si>
    <t>The Brook Sanctuary</t>
  </si>
  <si>
    <t>Dun Mountain Area</t>
  </si>
  <si>
    <t>Marsden Valley</t>
  </si>
  <si>
    <t>Cable Bay Walkway</t>
  </si>
  <si>
    <t>Hacket Track</t>
  </si>
  <si>
    <t>Eves Valley Walk</t>
  </si>
  <si>
    <t>110km</t>
  </si>
  <si>
    <t>28km</t>
  </si>
  <si>
    <t>12.4km</t>
  </si>
  <si>
    <t>Key contact</t>
  </si>
  <si>
    <t>Volunteers?</t>
  </si>
  <si>
    <t>Notes</t>
  </si>
  <si>
    <t>Rick Field</t>
  </si>
  <si>
    <t>Phil Brooks</t>
  </si>
  <si>
    <t>Wairoa Valley</t>
  </si>
  <si>
    <t>Motueka/Canaan/Kaiteriteri</t>
  </si>
  <si>
    <t>Rameka Track</t>
  </si>
  <si>
    <t>Riwaka Resurgence Track</t>
  </si>
  <si>
    <t>Group</t>
  </si>
  <si>
    <t>DOC</t>
  </si>
  <si>
    <t>Kaiteriteri Campground</t>
  </si>
  <si>
    <t>Alan Barker</t>
  </si>
  <si>
    <t>Kaiteriteri Rec Reserve</t>
  </si>
  <si>
    <t>Private properties btwn Kaiteriteri/Little Kaiteriteri</t>
  </si>
  <si>
    <t>Want to shift to DOC land instead of private properties</t>
  </si>
  <si>
    <t>Keen to expand this</t>
  </si>
  <si>
    <t>Kaiteriteri MTB Park</t>
  </si>
  <si>
    <t>Ross Malley</t>
  </si>
  <si>
    <t>8km of track following the GTT trail from Riuwaka River mouth, Puketawai into KMBP then following the easy circuit to the bottom of Ziggy adjacent to Bethany Camp.</t>
  </si>
  <si>
    <t>Kaiteriteri Rec Reserve/MTB Club</t>
  </si>
  <si>
    <t>Kaiteriteri Walk</t>
  </si>
  <si>
    <t>Is this the same as what KRR are doing on private land?</t>
  </si>
  <si>
    <t>Lower Wangapeka</t>
  </si>
  <si>
    <t>Kahurangi National Park</t>
  </si>
  <si>
    <t>Mt Arthur, Salisbury</t>
  </si>
  <si>
    <t>Friends of Flora</t>
  </si>
  <si>
    <t>Abel Tasman National Park</t>
  </si>
  <si>
    <t>Abel Tasman Coast Track</t>
  </si>
  <si>
    <t>Jim Livingstone</t>
  </si>
  <si>
    <t>Project Janszoon</t>
  </si>
  <si>
    <t>Falls Block</t>
  </si>
  <si>
    <t>John Henderson</t>
  </si>
  <si>
    <t>Distance</t>
  </si>
  <si>
    <t>#Bait stations</t>
  </si>
  <si>
    <t>46km</t>
  </si>
  <si>
    <t>Abel Tasman Birdsong Trust</t>
  </si>
  <si>
    <t>Abby Butler/Alan Barker</t>
  </si>
  <si>
    <t>Cynthea Cove - Pitt Head</t>
  </si>
  <si>
    <t>Tinline - Holyoakes - Adele Island</t>
  </si>
  <si>
    <t>Materials supplied by DOC/Project Janszoon</t>
  </si>
  <si>
    <t>St Arnaud</t>
  </si>
  <si>
    <t>St Arnaud local MTB tracks</t>
  </si>
  <si>
    <t>St Arnaud Township</t>
  </si>
  <si>
    <t>Travers-Sabine Circuit</t>
  </si>
  <si>
    <t>Nelson Lakes National Park Block</t>
  </si>
  <si>
    <t>2km</t>
  </si>
  <si>
    <t>300m</t>
  </si>
  <si>
    <t>Nik Joice</t>
  </si>
  <si>
    <t>MTB Club</t>
  </si>
  <si>
    <t>8km</t>
  </si>
  <si>
    <t>Yes - Mitre 10?</t>
  </si>
  <si>
    <t>Nelson Nature - Nelson MTB Club</t>
  </si>
  <si>
    <t>Nelson Nature - Marsden Valley Trappers</t>
  </si>
  <si>
    <t>Leigh Marshall</t>
  </si>
  <si>
    <t>Yes</t>
  </si>
  <si>
    <t>Yes - Canopy Architects?</t>
  </si>
  <si>
    <t>no</t>
  </si>
  <si>
    <t>No</t>
  </si>
  <si>
    <t>3km</t>
  </si>
  <si>
    <t>MTB club</t>
  </si>
  <si>
    <t>6km</t>
  </si>
  <si>
    <t>1.2km</t>
  </si>
  <si>
    <t>12km</t>
  </si>
  <si>
    <t>4km</t>
  </si>
  <si>
    <t>0.35km</t>
  </si>
  <si>
    <t>15km</t>
  </si>
  <si>
    <t>Yes - FOF</t>
  </si>
  <si>
    <t>Incl heli costs</t>
  </si>
  <si>
    <t>Yes - ATBT</t>
  </si>
  <si>
    <t>yes</t>
  </si>
  <si>
    <t>no - TBC Mark</t>
  </si>
  <si>
    <t>Wangapeka day walks</t>
  </si>
  <si>
    <t>10km</t>
  </si>
  <si>
    <t>First Year - Setup costs</t>
  </si>
  <si>
    <t>Ongoing - Maintenance costs</t>
  </si>
  <si>
    <t>Harwoods Track/Carpark</t>
  </si>
  <si>
    <t>New or Existing?</t>
  </si>
  <si>
    <t>New</t>
  </si>
  <si>
    <t>Existing</t>
  </si>
  <si>
    <t>Total - Nelson</t>
  </si>
  <si>
    <t>Total - Motueka</t>
  </si>
  <si>
    <t>Total - Kahurangi</t>
  </si>
  <si>
    <t>Total - Abel Tasman NP</t>
  </si>
  <si>
    <t>Total - Nelson Lakes NP</t>
  </si>
  <si>
    <t>TBC - Nik</t>
  </si>
  <si>
    <t>48km</t>
  </si>
  <si>
    <t>20km</t>
  </si>
  <si>
    <t>80km</t>
  </si>
  <si>
    <t>50km</t>
  </si>
  <si>
    <t>GRAND TOTAL</t>
  </si>
  <si>
    <t xml:space="preserve">Yes - TBC Mark/Takaka </t>
  </si>
  <si>
    <t>TBC</t>
  </si>
  <si>
    <t>Funded by TET/ Wasp Wipeout?</t>
  </si>
  <si>
    <t>The Brook Waimarama Sanctuary</t>
  </si>
  <si>
    <t>St Arnaud MTB Club</t>
  </si>
  <si>
    <t>Wasp Wipeout Funding Allocation</t>
  </si>
  <si>
    <t>Discretionary</t>
  </si>
  <si>
    <t>Agreed</t>
  </si>
  <si>
    <t>Required</t>
  </si>
  <si>
    <t>Total</t>
  </si>
  <si>
    <t>Kaiteriteri MTB Park / Rec Reserve</t>
  </si>
  <si>
    <t xml:space="preserve">Project Janszoon </t>
  </si>
  <si>
    <t>Haven't asked for funding</t>
  </si>
  <si>
    <t>Email contact</t>
  </si>
  <si>
    <t>leigh.marshall@ncc.govt.nz</t>
  </si>
  <si>
    <t>pbrooks@doc.govt.nz</t>
  </si>
  <si>
    <t>rick.field@brooksanctuary.org
hudson.dodd@brooksanctuary.org</t>
  </si>
  <si>
    <t>jlivingstone@doc.govt.nz</t>
  </si>
  <si>
    <t>jhenderson@doc.govt.nz</t>
  </si>
  <si>
    <t>fof@fof.org.nz
irogers@doc.govt.nz</t>
  </si>
  <si>
    <t>Peter Adams (Chair)
Ivan Rogers (Sec)</t>
  </si>
  <si>
    <t xml:space="preserve">
yabba007@yahoo.com
alnrobyn@ihug.co.nz</t>
  </si>
  <si>
    <t>njoice@doc.govt.nz</t>
  </si>
  <si>
    <t>alnrobyn@ihug.co.nz</t>
  </si>
  <si>
    <t>dross@doc.govt.nz
rmalley@doc.govt.nz</t>
  </si>
  <si>
    <t xml:space="preserve">TET - Admin Cost Recovery 3% </t>
  </si>
  <si>
    <t>Would be great to provide funding to either MTB Club or Marsden Valley Trappers - MTB have already put out a media release that states they are supported by this campaign (though that could just be interpreted as increased public awareness)</t>
  </si>
  <si>
    <t>Keen to do more if funding available</t>
  </si>
  <si>
    <t>Funding this would allos Project Janszoon to pay for other conservation work (though not wasp control) in ATNP</t>
  </si>
  <si>
    <t>Completed 2017?</t>
  </si>
  <si>
    <t>No - Low densities</t>
  </si>
  <si>
    <t>No - low densities</t>
  </si>
  <si>
    <t>Bait stations to be laid out.</t>
  </si>
  <si>
    <t>Bait stations to be laid out Oct 17</t>
  </si>
  <si>
    <t>Bait stations to be laid out - Mar 17</t>
  </si>
  <si>
    <t>Wasp control operations 2018 - Nelson/Tasman region</t>
  </si>
  <si>
    <t>2018 Costs</t>
  </si>
  <si>
    <t>??</t>
  </si>
  <si>
    <t>Lower Kiwi Saddle Track</t>
  </si>
  <si>
    <t xml:space="preserve">New </t>
  </si>
  <si>
    <t>18km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</si>
</sst>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44" fontId="0" fillId="0" borderId="0" xfId="1" applyFont="1"/>
    <xf numFmtId="0" fontId="0" fillId="2" borderId="0" xfId="0" applyFill="1" applyAlignment="1">
      <alignment wrapText="1"/>
    </xf>
    <xf numFmtId="44" fontId="0" fillId="0" borderId="0" xfId="1" applyFont="1" applyAlignment="1">
      <alignment wrapText="1"/>
    </xf>
    <xf numFmtId="0" fontId="0" fillId="3" borderId="0" xfId="0" applyFill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1" applyFont="1" applyBorder="1"/>
    <xf numFmtId="44" fontId="0" fillId="0" borderId="1" xfId="1" applyFont="1" applyBorder="1" applyAlignment="1">
      <alignment wrapText="1"/>
    </xf>
    <xf numFmtId="8" fontId="0" fillId="0" borderId="1" xfId="1" applyNumberFormat="1" applyFont="1" applyBorder="1"/>
    <xf numFmtId="6" fontId="0" fillId="0" borderId="1" xfId="1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6" fontId="0" fillId="0" borderId="1" xfId="1" applyNumberFormat="1" applyFont="1" applyBorder="1"/>
    <xf numFmtId="0" fontId="0" fillId="3" borderId="1" xfId="0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44" fontId="0" fillId="4" borderId="1" xfId="1" applyFont="1" applyFill="1" applyBorder="1"/>
    <xf numFmtId="44" fontId="0" fillId="4" borderId="1" xfId="1" applyFont="1" applyFill="1" applyBorder="1" applyAlignment="1">
      <alignment wrapText="1"/>
    </xf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0" fillId="3" borderId="1" xfId="0" applyFont="1" applyFill="1" applyBorder="1" applyAlignment="1">
      <alignment wrapText="1"/>
    </xf>
    <xf numFmtId="0" fontId="0" fillId="3" borderId="1" xfId="0" applyFont="1" applyFill="1" applyBorder="1"/>
    <xf numFmtId="44" fontId="1" fillId="3" borderId="1" xfId="1" applyFont="1" applyFill="1" applyBorder="1"/>
    <xf numFmtId="44" fontId="1" fillId="3" borderId="1" xfId="1" applyFont="1" applyFill="1" applyBorder="1" applyAlignment="1">
      <alignment wrapText="1"/>
    </xf>
    <xf numFmtId="0" fontId="0" fillId="3" borderId="0" xfId="0" applyFont="1" applyFill="1"/>
    <xf numFmtId="0" fontId="2" fillId="0" borderId="0" xfId="0" applyFont="1" applyBorder="1" applyAlignment="1">
      <alignment horizontal="left" wrapText="1"/>
    </xf>
    <xf numFmtId="0" fontId="2" fillId="5" borderId="1" xfId="0" applyFont="1" applyFill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0" fillId="0" borderId="0" xfId="0" applyFont="1"/>
    <xf numFmtId="0" fontId="5" fillId="5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right" wrapText="1"/>
    </xf>
    <xf numFmtId="0" fontId="0" fillId="0" borderId="1" xfId="0" applyBorder="1" applyAlignment="1">
      <alignment horizontal="right" wrapText="1"/>
    </xf>
    <xf numFmtId="44" fontId="2" fillId="0" borderId="1" xfId="1" applyFont="1" applyBorder="1" applyAlignment="1">
      <alignment wrapText="1"/>
    </xf>
    <xf numFmtId="44" fontId="2" fillId="0" borderId="1" xfId="0" applyNumberFormat="1" applyFont="1" applyBorder="1"/>
    <xf numFmtId="44" fontId="2" fillId="0" borderId="1" xfId="0" applyNumberFormat="1" applyFont="1" applyBorder="1" applyAlignment="1">
      <alignment wrapText="1"/>
    </xf>
    <xf numFmtId="0" fontId="2" fillId="7" borderId="1" xfId="0" applyFont="1" applyFill="1" applyBorder="1" applyAlignment="1">
      <alignment horizontal="right" wrapText="1"/>
    </xf>
    <xf numFmtId="0" fontId="2" fillId="7" borderId="1" xfId="0" applyFont="1" applyFill="1" applyBorder="1" applyAlignment="1">
      <alignment wrapText="1"/>
    </xf>
    <xf numFmtId="0" fontId="2" fillId="7" borderId="1" xfId="0" applyFont="1" applyFill="1" applyBorder="1"/>
    <xf numFmtId="44" fontId="2" fillId="7" borderId="1" xfId="0" applyNumberFormat="1" applyFont="1" applyFill="1" applyBorder="1"/>
    <xf numFmtId="44" fontId="2" fillId="7" borderId="1" xfId="0" applyNumberFormat="1" applyFont="1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2" fillId="8" borderId="1" xfId="0" applyFont="1" applyFill="1" applyBorder="1" applyAlignment="1">
      <alignment horizontal="left" wrapText="1"/>
    </xf>
    <xf numFmtId="0" fontId="0" fillId="0" borderId="0" xfId="0" applyAlignment="1">
      <alignment horizontal="right" wrapText="1"/>
    </xf>
    <xf numFmtId="6" fontId="0" fillId="0" borderId="0" xfId="0" applyNumberFormat="1"/>
    <xf numFmtId="3" fontId="0" fillId="0" borderId="0" xfId="0" applyNumberFormat="1"/>
    <xf numFmtId="0" fontId="3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6" fontId="0" fillId="0" borderId="1" xfId="0" applyNumberFormat="1" applyBorder="1" applyAlignment="1">
      <alignment wrapText="1"/>
    </xf>
    <xf numFmtId="44" fontId="2" fillId="0" borderId="0" xfId="1" applyFont="1"/>
    <xf numFmtId="44" fontId="2" fillId="0" borderId="0" xfId="1" applyFont="1" applyAlignment="1">
      <alignment wrapText="1"/>
    </xf>
    <xf numFmtId="164" fontId="0" fillId="0" borderId="1" xfId="0" applyNumberFormat="1" applyBorder="1"/>
    <xf numFmtId="164" fontId="2" fillId="0" borderId="1" xfId="0" applyNumberFormat="1" applyFont="1" applyBorder="1"/>
    <xf numFmtId="6" fontId="0" fillId="0" borderId="1" xfId="0" applyNumberFormat="1" applyBorder="1" applyAlignment="1"/>
    <xf numFmtId="0" fontId="6" fillId="0" borderId="1" xfId="2" applyBorder="1" applyAlignment="1">
      <alignment wrapText="1"/>
    </xf>
    <xf numFmtId="0" fontId="6" fillId="4" borderId="1" xfId="2" applyFill="1" applyBorder="1" applyAlignment="1">
      <alignment wrapText="1"/>
    </xf>
    <xf numFmtId="0" fontId="6" fillId="3" borderId="1" xfId="2" applyFill="1" applyBorder="1" applyAlignment="1">
      <alignment wrapText="1"/>
    </xf>
    <xf numFmtId="0" fontId="0" fillId="0" borderId="1" xfId="0" applyBorder="1" applyAlignment="1"/>
    <xf numFmtId="0" fontId="0" fillId="9" borderId="1" xfId="0" applyFill="1" applyBorder="1" applyAlignment="1">
      <alignment wrapText="1"/>
    </xf>
    <xf numFmtId="0" fontId="0" fillId="9" borderId="1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0" xfId="0" applyFill="1" applyAlignment="1">
      <alignment horizontal="center" wrapText="1"/>
    </xf>
    <xf numFmtId="0" fontId="3" fillId="6" borderId="0" xfId="0" applyFont="1" applyFill="1" applyAlignment="1">
      <alignment horizontal="center" wrapText="1"/>
    </xf>
    <xf numFmtId="6" fontId="1" fillId="3" borderId="1" xfId="1" applyNumberFormat="1" applyFont="1" applyFill="1" applyBorder="1" applyAlignment="1">
      <alignment wrapText="1"/>
    </xf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yabba007@yahoo.com" TargetMode="External"/><Relationship Id="rId13" Type="http://schemas.openxmlformats.org/officeDocument/2006/relationships/hyperlink" Target="mailto:pbrooks@doc.govt.nz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pbrooks@doc.govt.nz" TargetMode="External"/><Relationship Id="rId7" Type="http://schemas.openxmlformats.org/officeDocument/2006/relationships/hyperlink" Target="mailto:rmalley@doc.govt.nz" TargetMode="External"/><Relationship Id="rId12" Type="http://schemas.openxmlformats.org/officeDocument/2006/relationships/hyperlink" Target="mailto:pbrooks@doc.govt.nz" TargetMode="External"/><Relationship Id="rId17" Type="http://schemas.openxmlformats.org/officeDocument/2006/relationships/hyperlink" Target="mailto:alnrobyn@ihug.co.nz" TargetMode="External"/><Relationship Id="rId2" Type="http://schemas.openxmlformats.org/officeDocument/2006/relationships/hyperlink" Target="mailto:leigh.marshall@ncc.govt.nz" TargetMode="External"/><Relationship Id="rId16" Type="http://schemas.openxmlformats.org/officeDocument/2006/relationships/hyperlink" Target="mailto:alnrobyn@ihug.co.nz" TargetMode="External"/><Relationship Id="rId1" Type="http://schemas.openxmlformats.org/officeDocument/2006/relationships/hyperlink" Target="mailto:leigh.marshall@ncc.govt.nz" TargetMode="External"/><Relationship Id="rId6" Type="http://schemas.openxmlformats.org/officeDocument/2006/relationships/hyperlink" Target="mailto:pbrooks@doc.govt.nz" TargetMode="External"/><Relationship Id="rId11" Type="http://schemas.openxmlformats.org/officeDocument/2006/relationships/hyperlink" Target="mailto:njoice@doc.govt.nz" TargetMode="External"/><Relationship Id="rId5" Type="http://schemas.openxmlformats.org/officeDocument/2006/relationships/hyperlink" Target="mailto:pbrooks@doc.govt.nz" TargetMode="External"/><Relationship Id="rId15" Type="http://schemas.openxmlformats.org/officeDocument/2006/relationships/hyperlink" Target="mailto:njoice@doc.govt.nz" TargetMode="External"/><Relationship Id="rId10" Type="http://schemas.openxmlformats.org/officeDocument/2006/relationships/hyperlink" Target="mailto:jhenderson@doc.govt.nz" TargetMode="External"/><Relationship Id="rId4" Type="http://schemas.openxmlformats.org/officeDocument/2006/relationships/hyperlink" Target="mailto:pbrooks@doc.govt.nz" TargetMode="External"/><Relationship Id="rId9" Type="http://schemas.openxmlformats.org/officeDocument/2006/relationships/hyperlink" Target="mailto:jlivingstone@doc.govt.nz" TargetMode="External"/><Relationship Id="rId14" Type="http://schemas.openxmlformats.org/officeDocument/2006/relationships/hyperlink" Target="mailto:yabba007@yahoo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yabba007@yahoo.com" TargetMode="External"/><Relationship Id="rId13" Type="http://schemas.openxmlformats.org/officeDocument/2006/relationships/hyperlink" Target="mailto:pbrooks@doc.govt.nz" TargetMode="External"/><Relationship Id="rId18" Type="http://schemas.openxmlformats.org/officeDocument/2006/relationships/hyperlink" Target="mailto:pbrooks@doc.govt.nz" TargetMode="External"/><Relationship Id="rId3" Type="http://schemas.openxmlformats.org/officeDocument/2006/relationships/hyperlink" Target="mailto:pbrooks@doc.govt.nz" TargetMode="External"/><Relationship Id="rId7" Type="http://schemas.openxmlformats.org/officeDocument/2006/relationships/hyperlink" Target="mailto:rmalley@doc.govt.nz" TargetMode="External"/><Relationship Id="rId12" Type="http://schemas.openxmlformats.org/officeDocument/2006/relationships/hyperlink" Target="mailto:pbrooks@doc.govt.nz" TargetMode="External"/><Relationship Id="rId17" Type="http://schemas.openxmlformats.org/officeDocument/2006/relationships/hyperlink" Target="mailto:alnrobyn@ihug.co.nz" TargetMode="External"/><Relationship Id="rId2" Type="http://schemas.openxmlformats.org/officeDocument/2006/relationships/hyperlink" Target="mailto:leigh.marshall@ncc.govt.nz" TargetMode="External"/><Relationship Id="rId16" Type="http://schemas.openxmlformats.org/officeDocument/2006/relationships/hyperlink" Target="mailto:alnrobyn@ihug.co.nz" TargetMode="External"/><Relationship Id="rId1" Type="http://schemas.openxmlformats.org/officeDocument/2006/relationships/hyperlink" Target="mailto:leigh.marshall@ncc.govt.nz" TargetMode="External"/><Relationship Id="rId6" Type="http://schemas.openxmlformats.org/officeDocument/2006/relationships/hyperlink" Target="mailto:pbrooks@doc.govt.nz" TargetMode="External"/><Relationship Id="rId11" Type="http://schemas.openxmlformats.org/officeDocument/2006/relationships/hyperlink" Target="mailto:njoice@doc.govt.nz" TargetMode="External"/><Relationship Id="rId5" Type="http://schemas.openxmlformats.org/officeDocument/2006/relationships/hyperlink" Target="mailto:pbrooks@doc.govt.nz" TargetMode="External"/><Relationship Id="rId15" Type="http://schemas.openxmlformats.org/officeDocument/2006/relationships/hyperlink" Target="mailto:njoice@doc.govt.nz" TargetMode="External"/><Relationship Id="rId10" Type="http://schemas.openxmlformats.org/officeDocument/2006/relationships/hyperlink" Target="mailto:jhenderson@doc.govt.nz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mailto:pbrooks@doc.govt.nz" TargetMode="External"/><Relationship Id="rId9" Type="http://schemas.openxmlformats.org/officeDocument/2006/relationships/hyperlink" Target="mailto:jlivingstone@doc.govt.nz" TargetMode="External"/><Relationship Id="rId14" Type="http://schemas.openxmlformats.org/officeDocument/2006/relationships/hyperlink" Target="mailto:yabba007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7"/>
  <sheetViews>
    <sheetView workbookViewId="0">
      <selection sqref="A1:XFD1048576"/>
    </sheetView>
  </sheetViews>
  <sheetFormatPr defaultRowHeight="15" x14ac:dyDescent="0.25"/>
  <cols>
    <col min="1" max="1" width="34" style="4" customWidth="1"/>
    <col min="2" max="3" width="15" style="4" customWidth="1"/>
    <col min="4" max="4" width="10.28515625" style="4" customWidth="1"/>
    <col min="6" max="6" width="8.28515625" style="4" customWidth="1"/>
    <col min="7" max="7" width="11.7109375" customWidth="1"/>
    <col min="8" max="8" width="12.7109375" style="4" customWidth="1"/>
    <col min="9" max="9" width="19.140625" style="4" customWidth="1"/>
    <col min="10" max="10" width="29.28515625" style="4" customWidth="1"/>
    <col min="11" max="11" width="22.7109375" style="4" customWidth="1"/>
    <col min="12" max="12" width="21" customWidth="1"/>
    <col min="13" max="13" width="46" style="4" customWidth="1"/>
  </cols>
  <sheetData>
    <row r="1" spans="1:13" ht="30" customHeight="1" x14ac:dyDescent="0.4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3" x14ac:dyDescent="0.25">
      <c r="A2" s="3"/>
      <c r="B2" s="3"/>
      <c r="C2" s="3"/>
      <c r="D2" s="3"/>
      <c r="E2" s="1"/>
      <c r="F2" s="3"/>
      <c r="G2" s="1"/>
      <c r="H2" s="3"/>
    </row>
    <row r="3" spans="1:13" s="36" customFormat="1" ht="45" x14ac:dyDescent="0.25">
      <c r="A3" s="34"/>
      <c r="B3" s="50" t="s">
        <v>104</v>
      </c>
      <c r="C3" s="50" t="s">
        <v>131</v>
      </c>
      <c r="D3" s="38" t="s">
        <v>88</v>
      </c>
      <c r="E3" s="35" t="s">
        <v>44</v>
      </c>
      <c r="F3" s="35" t="s">
        <v>45</v>
      </c>
      <c r="G3" s="35" t="s">
        <v>85</v>
      </c>
      <c r="H3" s="35" t="s">
        <v>86</v>
      </c>
      <c r="I3" s="35" t="s">
        <v>11</v>
      </c>
      <c r="J3" s="35" t="s">
        <v>115</v>
      </c>
      <c r="K3" s="35" t="s">
        <v>20</v>
      </c>
      <c r="L3" s="35" t="s">
        <v>12</v>
      </c>
      <c r="M3" s="35" t="s">
        <v>13</v>
      </c>
    </row>
    <row r="4" spans="1:13" x14ac:dyDescent="0.25">
      <c r="A4" s="21" t="s">
        <v>1</v>
      </c>
      <c r="B4" s="21"/>
      <c r="C4" s="21"/>
      <c r="D4" s="21"/>
      <c r="E4" s="23"/>
      <c r="F4" s="24"/>
      <c r="G4" s="23"/>
      <c r="H4" s="24"/>
      <c r="I4" s="24"/>
      <c r="J4" s="24"/>
      <c r="K4" s="24"/>
      <c r="L4" s="23"/>
      <c r="M4" s="24"/>
    </row>
    <row r="5" spans="1:13" ht="33.6" customHeight="1" x14ac:dyDescent="0.25">
      <c r="A5" s="13" t="s">
        <v>2</v>
      </c>
      <c r="B5" s="13" t="s">
        <v>66</v>
      </c>
      <c r="C5" s="67" t="s">
        <v>134</v>
      </c>
      <c r="D5" s="13" t="s">
        <v>89</v>
      </c>
      <c r="E5" s="12" t="s">
        <v>8</v>
      </c>
      <c r="F5" s="13">
        <v>1800</v>
      </c>
      <c r="G5" s="14">
        <v>11300</v>
      </c>
      <c r="H5" s="15">
        <v>5000</v>
      </c>
      <c r="I5" s="13" t="s">
        <v>14</v>
      </c>
      <c r="J5" s="13" t="s">
        <v>118</v>
      </c>
      <c r="K5" s="13" t="s">
        <v>2</v>
      </c>
      <c r="L5" s="12" t="s">
        <v>66</v>
      </c>
      <c r="M5" s="13"/>
    </row>
    <row r="6" spans="1:13" ht="30" x14ac:dyDescent="0.25">
      <c r="A6" s="13" t="s">
        <v>3</v>
      </c>
      <c r="B6" s="13" t="s">
        <v>69</v>
      </c>
      <c r="C6" s="67" t="s">
        <v>66</v>
      </c>
      <c r="D6" s="13" t="s">
        <v>89</v>
      </c>
      <c r="E6" s="12" t="s">
        <v>9</v>
      </c>
      <c r="F6" s="13">
        <v>558</v>
      </c>
      <c r="G6" s="14">
        <v>4250</v>
      </c>
      <c r="H6" s="15">
        <v>1800</v>
      </c>
      <c r="I6" s="13" t="s">
        <v>65</v>
      </c>
      <c r="J6" s="63" t="s">
        <v>116</v>
      </c>
      <c r="K6" s="13" t="s">
        <v>63</v>
      </c>
      <c r="L6" s="12" t="s">
        <v>71</v>
      </c>
      <c r="M6" s="13"/>
    </row>
    <row r="7" spans="1:13" ht="45" x14ac:dyDescent="0.25">
      <c r="A7" s="13" t="s">
        <v>4</v>
      </c>
      <c r="B7" s="13" t="s">
        <v>103</v>
      </c>
      <c r="C7" s="67" t="s">
        <v>66</v>
      </c>
      <c r="D7" s="13" t="s">
        <v>89</v>
      </c>
      <c r="E7" s="12" t="s">
        <v>10</v>
      </c>
      <c r="F7" s="13">
        <v>248</v>
      </c>
      <c r="G7" s="14">
        <v>1880</v>
      </c>
      <c r="H7" s="15">
        <v>1030</v>
      </c>
      <c r="I7" s="13" t="s">
        <v>65</v>
      </c>
      <c r="J7" s="63" t="s">
        <v>116</v>
      </c>
      <c r="K7" s="13" t="s">
        <v>64</v>
      </c>
      <c r="L7" s="12" t="s">
        <v>71</v>
      </c>
      <c r="M7" s="13"/>
    </row>
    <row r="8" spans="1:13" ht="18" customHeight="1" x14ac:dyDescent="0.25">
      <c r="A8" s="13" t="s">
        <v>5</v>
      </c>
      <c r="B8" s="13" t="s">
        <v>66</v>
      </c>
      <c r="C8" s="67" t="s">
        <v>132</v>
      </c>
      <c r="D8" s="13" t="s">
        <v>89</v>
      </c>
      <c r="E8" s="12" t="s">
        <v>70</v>
      </c>
      <c r="F8" s="13">
        <v>60</v>
      </c>
      <c r="G8" s="16">
        <v>395</v>
      </c>
      <c r="H8" s="17">
        <v>150</v>
      </c>
      <c r="I8" s="13" t="s">
        <v>15</v>
      </c>
      <c r="J8" s="63" t="s">
        <v>117</v>
      </c>
      <c r="K8" s="13" t="s">
        <v>21</v>
      </c>
      <c r="L8" s="12" t="s">
        <v>66</v>
      </c>
      <c r="M8" s="20"/>
    </row>
    <row r="9" spans="1:13" ht="45" x14ac:dyDescent="0.25">
      <c r="A9" s="13" t="s">
        <v>6</v>
      </c>
      <c r="B9" s="13" t="s">
        <v>66</v>
      </c>
      <c r="C9" s="67" t="s">
        <v>136</v>
      </c>
      <c r="D9" s="13" t="s">
        <v>89</v>
      </c>
      <c r="E9" s="12" t="s">
        <v>72</v>
      </c>
      <c r="F9" s="13">
        <v>120</v>
      </c>
      <c r="G9" s="19">
        <v>790</v>
      </c>
      <c r="H9" s="17">
        <v>270</v>
      </c>
      <c r="I9" s="13" t="s">
        <v>15</v>
      </c>
      <c r="J9" s="63" t="s">
        <v>117</v>
      </c>
      <c r="K9" s="13" t="s">
        <v>21</v>
      </c>
      <c r="L9" s="12" t="s">
        <v>62</v>
      </c>
      <c r="M9" s="20"/>
    </row>
    <row r="10" spans="1:13" x14ac:dyDescent="0.25">
      <c r="A10" s="13" t="s">
        <v>7</v>
      </c>
      <c r="B10" s="13" t="s">
        <v>66</v>
      </c>
      <c r="C10" s="67" t="s">
        <v>69</v>
      </c>
      <c r="D10" s="13" t="s">
        <v>89</v>
      </c>
      <c r="E10" s="12" t="s">
        <v>73</v>
      </c>
      <c r="F10" s="13">
        <v>24</v>
      </c>
      <c r="G10" s="19">
        <v>214</v>
      </c>
      <c r="H10" s="17">
        <v>55</v>
      </c>
      <c r="I10" s="13" t="s">
        <v>15</v>
      </c>
      <c r="J10" s="63" t="s">
        <v>117</v>
      </c>
      <c r="K10" s="13" t="s">
        <v>21</v>
      </c>
      <c r="L10" s="12" t="s">
        <v>82</v>
      </c>
      <c r="M10" s="20"/>
    </row>
    <row r="11" spans="1:13" x14ac:dyDescent="0.25">
      <c r="A11" s="13" t="s">
        <v>16</v>
      </c>
      <c r="B11" s="13" t="s">
        <v>66</v>
      </c>
      <c r="C11" s="67" t="s">
        <v>66</v>
      </c>
      <c r="D11" s="13" t="s">
        <v>89</v>
      </c>
      <c r="E11" s="12" t="s">
        <v>74</v>
      </c>
      <c r="F11" s="13">
        <v>12</v>
      </c>
      <c r="G11" s="14">
        <v>3140</v>
      </c>
      <c r="H11" s="17">
        <v>2540</v>
      </c>
      <c r="I11" s="13" t="s">
        <v>15</v>
      </c>
      <c r="J11" s="63" t="s">
        <v>117</v>
      </c>
      <c r="K11" s="13" t="s">
        <v>21</v>
      </c>
      <c r="L11" s="12" t="s">
        <v>66</v>
      </c>
      <c r="M11" s="20"/>
    </row>
    <row r="12" spans="1:13" x14ac:dyDescent="0.25">
      <c r="A12" s="28" t="s">
        <v>91</v>
      </c>
      <c r="B12" s="28"/>
      <c r="C12" s="28"/>
      <c r="D12" s="28"/>
      <c r="E12" s="12"/>
      <c r="F12" s="13"/>
      <c r="G12" s="27">
        <f>SUM(G5:G11)</f>
        <v>21969</v>
      </c>
      <c r="H12" s="27">
        <f>SUM(H5:H11)</f>
        <v>10845</v>
      </c>
      <c r="I12" s="13"/>
      <c r="J12" s="63"/>
      <c r="K12" s="13"/>
      <c r="L12" s="12"/>
      <c r="M12" s="13"/>
    </row>
    <row r="13" spans="1:13" x14ac:dyDescent="0.25">
      <c r="A13" s="21" t="s">
        <v>17</v>
      </c>
      <c r="B13" s="21"/>
      <c r="C13" s="21"/>
      <c r="D13" s="21"/>
      <c r="E13" s="23"/>
      <c r="F13" s="24"/>
      <c r="G13" s="25"/>
      <c r="H13" s="26"/>
      <c r="I13" s="24"/>
      <c r="J13" s="64"/>
      <c r="K13" s="24"/>
      <c r="L13" s="23"/>
      <c r="M13" s="24"/>
    </row>
    <row r="14" spans="1:13" ht="30" x14ac:dyDescent="0.25">
      <c r="A14" s="18" t="s">
        <v>19</v>
      </c>
      <c r="B14" s="18" t="s">
        <v>66</v>
      </c>
      <c r="C14" s="68" t="s">
        <v>133</v>
      </c>
      <c r="D14" s="18" t="s">
        <v>89</v>
      </c>
      <c r="E14" s="12" t="s">
        <v>57</v>
      </c>
      <c r="F14" s="13">
        <v>40</v>
      </c>
      <c r="G14" s="14">
        <v>500</v>
      </c>
      <c r="H14" s="15">
        <v>200</v>
      </c>
      <c r="I14" s="13" t="s">
        <v>15</v>
      </c>
      <c r="J14" s="63" t="s">
        <v>117</v>
      </c>
      <c r="K14" s="13" t="s">
        <v>21</v>
      </c>
      <c r="L14" s="12" t="s">
        <v>67</v>
      </c>
      <c r="M14" s="13"/>
    </row>
    <row r="15" spans="1:13" x14ac:dyDescent="0.25">
      <c r="A15" s="13" t="s">
        <v>87</v>
      </c>
      <c r="B15" s="18" t="s">
        <v>66</v>
      </c>
      <c r="C15" s="68" t="s">
        <v>66</v>
      </c>
      <c r="D15" s="18" t="s">
        <v>89</v>
      </c>
      <c r="E15" s="12" t="s">
        <v>70</v>
      </c>
      <c r="F15" s="13">
        <v>60</v>
      </c>
      <c r="G15" s="14">
        <v>375</v>
      </c>
      <c r="H15" s="15">
        <v>225</v>
      </c>
      <c r="I15" s="13" t="s">
        <v>15</v>
      </c>
      <c r="J15" s="63" t="s">
        <v>117</v>
      </c>
      <c r="K15" s="13" t="s">
        <v>21</v>
      </c>
      <c r="L15" s="12" t="s">
        <v>102</v>
      </c>
      <c r="M15" s="13"/>
    </row>
    <row r="16" spans="1:13" x14ac:dyDescent="0.25">
      <c r="A16" s="13" t="s">
        <v>18</v>
      </c>
      <c r="B16" s="18" t="s">
        <v>66</v>
      </c>
      <c r="C16" s="68" t="s">
        <v>66</v>
      </c>
      <c r="D16" s="18" t="s">
        <v>89</v>
      </c>
      <c r="E16" s="12" t="s">
        <v>75</v>
      </c>
      <c r="F16" s="13">
        <v>80</v>
      </c>
      <c r="G16" s="14">
        <v>490</v>
      </c>
      <c r="H16" s="15">
        <v>180</v>
      </c>
      <c r="I16" s="13" t="s">
        <v>15</v>
      </c>
      <c r="J16" s="63" t="s">
        <v>117</v>
      </c>
      <c r="K16" s="13" t="s">
        <v>21</v>
      </c>
      <c r="L16" s="12" t="s">
        <v>102</v>
      </c>
      <c r="M16" s="13"/>
    </row>
    <row r="17" spans="1:13" ht="30" x14ac:dyDescent="0.25">
      <c r="A17" s="13" t="s">
        <v>32</v>
      </c>
      <c r="B17" s="18" t="s">
        <v>66</v>
      </c>
      <c r="C17" s="68"/>
      <c r="D17" s="18" t="s">
        <v>89</v>
      </c>
      <c r="E17" s="12" t="s">
        <v>76</v>
      </c>
      <c r="F17" s="13">
        <v>7</v>
      </c>
      <c r="G17" s="14">
        <v>80</v>
      </c>
      <c r="H17" s="15">
        <v>20</v>
      </c>
      <c r="I17" s="13" t="s">
        <v>15</v>
      </c>
      <c r="J17" s="63" t="s">
        <v>117</v>
      </c>
      <c r="K17" s="13" t="s">
        <v>21</v>
      </c>
      <c r="L17" s="12"/>
      <c r="M17" s="13" t="s">
        <v>33</v>
      </c>
    </row>
    <row r="18" spans="1:13" x14ac:dyDescent="0.25">
      <c r="A18" s="13" t="s">
        <v>22</v>
      </c>
      <c r="B18" s="13" t="s">
        <v>69</v>
      </c>
      <c r="C18" s="67"/>
      <c r="D18" s="13" t="s">
        <v>90</v>
      </c>
      <c r="E18" s="12" t="s">
        <v>75</v>
      </c>
      <c r="F18" s="13">
        <v>78</v>
      </c>
      <c r="G18" s="14">
        <v>320</v>
      </c>
      <c r="H18" s="15">
        <v>320</v>
      </c>
      <c r="I18" s="13" t="s">
        <v>23</v>
      </c>
      <c r="J18" s="63" t="s">
        <v>125</v>
      </c>
      <c r="K18" s="13" t="s">
        <v>24</v>
      </c>
      <c r="L18" s="12" t="s">
        <v>68</v>
      </c>
      <c r="M18" s="13" t="s">
        <v>27</v>
      </c>
    </row>
    <row r="19" spans="1:13" ht="30" x14ac:dyDescent="0.25">
      <c r="A19" s="13" t="s">
        <v>25</v>
      </c>
      <c r="B19" s="13" t="s">
        <v>69</v>
      </c>
      <c r="C19" s="67"/>
      <c r="D19" s="13" t="s">
        <v>90</v>
      </c>
      <c r="E19" s="12" t="s">
        <v>58</v>
      </c>
      <c r="F19" s="13">
        <v>8</v>
      </c>
      <c r="G19" s="14">
        <v>190</v>
      </c>
      <c r="H19" s="15">
        <v>190</v>
      </c>
      <c r="I19" s="13" t="s">
        <v>23</v>
      </c>
      <c r="J19" s="63" t="s">
        <v>125</v>
      </c>
      <c r="K19" s="13" t="s">
        <v>24</v>
      </c>
      <c r="L19" s="12" t="s">
        <v>68</v>
      </c>
      <c r="M19" s="13" t="s">
        <v>26</v>
      </c>
    </row>
    <row r="20" spans="1:13" ht="60" x14ac:dyDescent="0.25">
      <c r="A20" s="13" t="s">
        <v>28</v>
      </c>
      <c r="B20" s="13" t="s">
        <v>66</v>
      </c>
      <c r="C20" s="67" t="s">
        <v>135</v>
      </c>
      <c r="D20" s="13" t="s">
        <v>89</v>
      </c>
      <c r="E20" s="12" t="s">
        <v>61</v>
      </c>
      <c r="F20" s="13">
        <v>160</v>
      </c>
      <c r="G20" s="14">
        <v>800</v>
      </c>
      <c r="H20" s="15">
        <v>360</v>
      </c>
      <c r="I20" s="13" t="s">
        <v>29</v>
      </c>
      <c r="J20" s="63" t="s">
        <v>126</v>
      </c>
      <c r="K20" s="13" t="s">
        <v>31</v>
      </c>
      <c r="L20" s="12" t="s">
        <v>62</v>
      </c>
      <c r="M20" s="22" t="s">
        <v>30</v>
      </c>
    </row>
    <row r="21" spans="1:13" s="1" customFormat="1" x14ac:dyDescent="0.25">
      <c r="A21" s="28" t="s">
        <v>92</v>
      </c>
      <c r="B21" s="28"/>
      <c r="C21" s="28"/>
      <c r="D21" s="28"/>
      <c r="E21" s="11"/>
      <c r="F21" s="10"/>
      <c r="G21" s="27">
        <f>SUM(G14:G20)</f>
        <v>2755</v>
      </c>
      <c r="H21" s="27">
        <f>SUM(H14:H20)</f>
        <v>1495</v>
      </c>
      <c r="I21" s="10"/>
      <c r="J21" s="10"/>
      <c r="K21" s="10"/>
      <c r="L21" s="11"/>
      <c r="M21" s="10"/>
    </row>
    <row r="22" spans="1:13" x14ac:dyDescent="0.25">
      <c r="A22" s="21" t="s">
        <v>35</v>
      </c>
      <c r="B22" s="21"/>
      <c r="C22" s="21"/>
      <c r="D22" s="21"/>
      <c r="E22" s="23"/>
      <c r="F22" s="24"/>
      <c r="G22" s="25"/>
      <c r="H22" s="26"/>
      <c r="I22" s="24"/>
      <c r="J22" s="24"/>
      <c r="K22" s="24"/>
      <c r="L22" s="23"/>
      <c r="M22" s="24"/>
    </row>
    <row r="23" spans="1:13" s="33" customFormat="1" x14ac:dyDescent="0.25">
      <c r="A23" s="29" t="s">
        <v>83</v>
      </c>
      <c r="B23" s="29" t="s">
        <v>66</v>
      </c>
      <c r="C23" s="68" t="s">
        <v>66</v>
      </c>
      <c r="D23" s="29" t="s">
        <v>89</v>
      </c>
      <c r="E23" s="30" t="s">
        <v>84</v>
      </c>
      <c r="F23" s="29">
        <v>200</v>
      </c>
      <c r="G23" s="31">
        <v>1200</v>
      </c>
      <c r="H23" s="32">
        <v>700</v>
      </c>
      <c r="I23" s="29" t="s">
        <v>15</v>
      </c>
      <c r="J23" s="65" t="s">
        <v>117</v>
      </c>
      <c r="K23" s="29" t="s">
        <v>21</v>
      </c>
      <c r="L23" s="30" t="s">
        <v>68</v>
      </c>
      <c r="M23" s="29"/>
    </row>
    <row r="24" spans="1:13" x14ac:dyDescent="0.25">
      <c r="A24" s="13" t="s">
        <v>34</v>
      </c>
      <c r="B24" s="29" t="s">
        <v>66</v>
      </c>
      <c r="C24" s="68" t="s">
        <v>66</v>
      </c>
      <c r="D24" s="29" t="s">
        <v>89</v>
      </c>
      <c r="E24" s="12" t="s">
        <v>74</v>
      </c>
      <c r="F24" s="13">
        <v>240</v>
      </c>
      <c r="G24" s="19">
        <v>4000</v>
      </c>
      <c r="H24" s="15">
        <v>3400</v>
      </c>
      <c r="I24" s="13" t="s">
        <v>15</v>
      </c>
      <c r="J24" s="63" t="s">
        <v>117</v>
      </c>
      <c r="K24" s="13" t="s">
        <v>21</v>
      </c>
      <c r="L24" s="12" t="s">
        <v>66</v>
      </c>
      <c r="M24" s="13" t="s">
        <v>79</v>
      </c>
    </row>
    <row r="25" spans="1:13" ht="31.9" customHeight="1" x14ac:dyDescent="0.25">
      <c r="A25" s="13" t="s">
        <v>36</v>
      </c>
      <c r="B25" s="29" t="s">
        <v>66</v>
      </c>
      <c r="C25" s="29"/>
      <c r="D25" s="29" t="s">
        <v>89</v>
      </c>
      <c r="E25" s="12" t="s">
        <v>77</v>
      </c>
      <c r="F25" s="13">
        <v>300</v>
      </c>
      <c r="G25" s="19">
        <v>1500</v>
      </c>
      <c r="H25" s="17">
        <v>675</v>
      </c>
      <c r="I25" s="13" t="s">
        <v>122</v>
      </c>
      <c r="J25" s="13" t="s">
        <v>121</v>
      </c>
      <c r="K25" s="13" t="s">
        <v>37</v>
      </c>
      <c r="L25" s="12" t="s">
        <v>78</v>
      </c>
      <c r="M25" s="13"/>
    </row>
    <row r="26" spans="1:13" s="1" customFormat="1" x14ac:dyDescent="0.25">
      <c r="A26" s="28" t="s">
        <v>93</v>
      </c>
      <c r="B26" s="28"/>
      <c r="C26" s="28"/>
      <c r="D26" s="10"/>
      <c r="E26" s="11"/>
      <c r="F26" s="10"/>
      <c r="G26" s="27">
        <f>SUM(G23:G25)</f>
        <v>6700</v>
      </c>
      <c r="H26" s="41">
        <f>SUM(H23:H25)</f>
        <v>4775</v>
      </c>
      <c r="I26" s="10"/>
      <c r="J26" s="10"/>
      <c r="K26" s="10"/>
      <c r="L26" s="11"/>
      <c r="M26" s="10"/>
    </row>
    <row r="27" spans="1:13" x14ac:dyDescent="0.25">
      <c r="A27" s="21" t="s">
        <v>38</v>
      </c>
      <c r="B27" s="21"/>
      <c r="C27" s="21"/>
      <c r="D27" s="21"/>
      <c r="E27" s="23"/>
      <c r="F27" s="24"/>
      <c r="G27" s="25"/>
      <c r="H27" s="26"/>
      <c r="I27" s="24"/>
      <c r="J27" s="24"/>
      <c r="K27" s="24"/>
      <c r="L27" s="23"/>
      <c r="M27" s="24"/>
    </row>
    <row r="28" spans="1:13" x14ac:dyDescent="0.25">
      <c r="A28" s="13" t="s">
        <v>39</v>
      </c>
      <c r="B28" s="13" t="s">
        <v>66</v>
      </c>
      <c r="C28" s="67" t="s">
        <v>66</v>
      </c>
      <c r="D28" s="13" t="s">
        <v>90</v>
      </c>
      <c r="E28" s="12" t="s">
        <v>46</v>
      </c>
      <c r="F28" s="13">
        <v>920</v>
      </c>
      <c r="G28" s="14">
        <v>3000</v>
      </c>
      <c r="H28" s="15">
        <v>3000</v>
      </c>
      <c r="I28" s="13" t="s">
        <v>40</v>
      </c>
      <c r="J28" s="63" t="s">
        <v>119</v>
      </c>
      <c r="K28" s="13" t="s">
        <v>21</v>
      </c>
      <c r="L28" s="12" t="s">
        <v>66</v>
      </c>
      <c r="M28" s="13"/>
    </row>
    <row r="29" spans="1:13" x14ac:dyDescent="0.25">
      <c r="A29" s="13" t="s">
        <v>42</v>
      </c>
      <c r="B29" s="13" t="s">
        <v>69</v>
      </c>
      <c r="C29" s="67" t="s">
        <v>66</v>
      </c>
      <c r="D29" s="13" t="s">
        <v>90</v>
      </c>
      <c r="E29" s="12" t="s">
        <v>97</v>
      </c>
      <c r="F29" s="13">
        <v>960</v>
      </c>
      <c r="G29" s="14">
        <v>3500</v>
      </c>
      <c r="H29" s="15">
        <v>3500</v>
      </c>
      <c r="I29" s="13" t="s">
        <v>43</v>
      </c>
      <c r="J29" s="63" t="s">
        <v>120</v>
      </c>
      <c r="K29" s="13" t="s">
        <v>41</v>
      </c>
      <c r="L29" s="12" t="s">
        <v>68</v>
      </c>
      <c r="M29" s="13"/>
    </row>
    <row r="30" spans="1:13" ht="36.6" customHeight="1" x14ac:dyDescent="0.25">
      <c r="A30" s="13" t="s">
        <v>49</v>
      </c>
      <c r="B30" s="13" t="s">
        <v>66</v>
      </c>
      <c r="C30" s="67"/>
      <c r="D30" s="13" t="s">
        <v>90</v>
      </c>
      <c r="E30" s="12" t="s">
        <v>72</v>
      </c>
      <c r="F30" s="13">
        <v>120</v>
      </c>
      <c r="G30" s="14">
        <v>270</v>
      </c>
      <c r="H30" s="15">
        <v>270</v>
      </c>
      <c r="I30" s="13" t="s">
        <v>48</v>
      </c>
      <c r="J30" s="63" t="s">
        <v>123</v>
      </c>
      <c r="K30" s="13" t="s">
        <v>47</v>
      </c>
      <c r="L30" s="12" t="s">
        <v>80</v>
      </c>
      <c r="M30" s="13" t="s">
        <v>51</v>
      </c>
    </row>
    <row r="31" spans="1:13" ht="37.15" customHeight="1" x14ac:dyDescent="0.25">
      <c r="A31" s="13" t="s">
        <v>50</v>
      </c>
      <c r="B31" s="13" t="s">
        <v>66</v>
      </c>
      <c r="C31" s="67"/>
      <c r="D31" s="13" t="s">
        <v>89</v>
      </c>
      <c r="E31" s="12" t="s">
        <v>84</v>
      </c>
      <c r="F31" s="13">
        <v>200</v>
      </c>
      <c r="G31" s="19">
        <v>1000</v>
      </c>
      <c r="H31" s="17">
        <v>500</v>
      </c>
      <c r="I31" s="13" t="s">
        <v>48</v>
      </c>
      <c r="J31" s="63" t="s">
        <v>123</v>
      </c>
      <c r="K31" s="13" t="s">
        <v>47</v>
      </c>
      <c r="L31" s="12" t="s">
        <v>80</v>
      </c>
      <c r="M31" s="13"/>
    </row>
    <row r="32" spans="1:13" s="1" customFormat="1" x14ac:dyDescent="0.25">
      <c r="A32" s="39" t="s">
        <v>94</v>
      </c>
      <c r="B32" s="39"/>
      <c r="C32" s="39"/>
      <c r="D32" s="10"/>
      <c r="E32" s="11"/>
      <c r="F32" s="10"/>
      <c r="G32" s="27">
        <f>SUM(G28:G31)</f>
        <v>7770</v>
      </c>
      <c r="H32" s="27">
        <f>SUM(H28:H31)</f>
        <v>7270</v>
      </c>
      <c r="I32" s="10"/>
      <c r="J32" s="10"/>
      <c r="K32" s="10"/>
      <c r="L32" s="11"/>
      <c r="M32" s="10"/>
    </row>
    <row r="33" spans="1:13" x14ac:dyDescent="0.25">
      <c r="A33" s="21" t="s">
        <v>52</v>
      </c>
      <c r="B33" s="21"/>
      <c r="C33" s="21"/>
      <c r="D33" s="21"/>
      <c r="E33" s="23"/>
      <c r="F33" s="24"/>
      <c r="G33" s="25"/>
      <c r="H33" s="26"/>
      <c r="I33" s="24"/>
      <c r="J33" s="24"/>
      <c r="K33" s="24"/>
      <c r="L33" s="23"/>
      <c r="M33" s="24"/>
    </row>
    <row r="34" spans="1:13" x14ac:dyDescent="0.25">
      <c r="A34" s="13" t="s">
        <v>53</v>
      </c>
      <c r="B34" s="13" t="s">
        <v>66</v>
      </c>
      <c r="C34" s="67" t="s">
        <v>66</v>
      </c>
      <c r="D34" s="13" t="s">
        <v>89</v>
      </c>
      <c r="E34" s="12" t="s">
        <v>98</v>
      </c>
      <c r="F34" s="13">
        <v>400</v>
      </c>
      <c r="G34" s="14">
        <v>2560</v>
      </c>
      <c r="H34" s="15">
        <v>1300</v>
      </c>
      <c r="I34" s="13" t="s">
        <v>59</v>
      </c>
      <c r="J34" s="63" t="s">
        <v>124</v>
      </c>
      <c r="K34" s="13" t="s">
        <v>60</v>
      </c>
      <c r="L34" s="12" t="s">
        <v>71</v>
      </c>
      <c r="M34" s="13"/>
    </row>
    <row r="35" spans="1:13" x14ac:dyDescent="0.25">
      <c r="A35" s="13" t="s">
        <v>54</v>
      </c>
      <c r="B35" s="13" t="s">
        <v>66</v>
      </c>
      <c r="C35" s="67" t="s">
        <v>66</v>
      </c>
      <c r="D35" s="13" t="s">
        <v>90</v>
      </c>
      <c r="E35" s="12" t="s">
        <v>77</v>
      </c>
      <c r="F35" s="13">
        <v>300</v>
      </c>
      <c r="G35" s="14">
        <v>1000</v>
      </c>
      <c r="H35" s="15">
        <v>1000</v>
      </c>
      <c r="I35" s="13" t="s">
        <v>59</v>
      </c>
      <c r="J35" s="63" t="s">
        <v>124</v>
      </c>
      <c r="K35" s="20" t="s">
        <v>21</v>
      </c>
      <c r="L35" s="12" t="s">
        <v>96</v>
      </c>
      <c r="M35" s="13"/>
    </row>
    <row r="36" spans="1:13" x14ac:dyDescent="0.25">
      <c r="A36" s="13" t="s">
        <v>55</v>
      </c>
      <c r="B36" s="13" t="s">
        <v>66</v>
      </c>
      <c r="C36" s="67"/>
      <c r="D36" s="13" t="s">
        <v>89</v>
      </c>
      <c r="E36" s="12" t="s">
        <v>99</v>
      </c>
      <c r="F36" s="13">
        <v>1600</v>
      </c>
      <c r="G36" s="14">
        <v>10080</v>
      </c>
      <c r="H36" s="15">
        <v>5040</v>
      </c>
      <c r="I36" s="13" t="s">
        <v>59</v>
      </c>
      <c r="J36" s="63" t="s">
        <v>124</v>
      </c>
      <c r="K36" s="13" t="s">
        <v>21</v>
      </c>
      <c r="L36" s="12" t="s">
        <v>81</v>
      </c>
      <c r="M36" s="13"/>
    </row>
    <row r="37" spans="1:13" x14ac:dyDescent="0.25">
      <c r="A37" s="13" t="s">
        <v>56</v>
      </c>
      <c r="B37" s="13" t="s">
        <v>66</v>
      </c>
      <c r="C37" s="67" t="s">
        <v>66</v>
      </c>
      <c r="D37" s="13" t="s">
        <v>90</v>
      </c>
      <c r="E37" s="12" t="s">
        <v>100</v>
      </c>
      <c r="F37" s="13">
        <v>1000</v>
      </c>
      <c r="G37" s="14">
        <v>1000</v>
      </c>
      <c r="H37" s="15">
        <v>3080</v>
      </c>
      <c r="I37" s="13" t="s">
        <v>59</v>
      </c>
      <c r="J37" s="63" t="s">
        <v>124</v>
      </c>
      <c r="K37" s="13" t="s">
        <v>21</v>
      </c>
      <c r="L37" s="12" t="s">
        <v>68</v>
      </c>
      <c r="M37" s="13"/>
    </row>
    <row r="38" spans="1:13" s="1" customFormat="1" x14ac:dyDescent="0.25">
      <c r="A38" s="28" t="s">
        <v>95</v>
      </c>
      <c r="B38" s="28"/>
      <c r="C38" s="28"/>
      <c r="D38" s="10"/>
      <c r="E38" s="11"/>
      <c r="F38" s="10"/>
      <c r="G38" s="42">
        <f>SUM(G34:G37)</f>
        <v>14640</v>
      </c>
      <c r="H38" s="43">
        <f>SUM(H34:H37)</f>
        <v>10420</v>
      </c>
      <c r="I38" s="10"/>
      <c r="J38" s="10"/>
      <c r="K38" s="10"/>
      <c r="L38" s="11"/>
      <c r="M38" s="10"/>
    </row>
    <row r="39" spans="1:13" x14ac:dyDescent="0.25">
      <c r="A39" s="13"/>
      <c r="B39" s="13"/>
      <c r="C39" s="13"/>
      <c r="D39" s="13"/>
      <c r="E39" s="12"/>
      <c r="F39" s="13"/>
      <c r="G39" s="12"/>
      <c r="H39" s="13"/>
      <c r="I39" s="13"/>
      <c r="J39" s="13"/>
      <c r="K39" s="13"/>
      <c r="L39" s="12"/>
      <c r="M39" s="13"/>
    </row>
    <row r="40" spans="1:13" x14ac:dyDescent="0.25">
      <c r="A40" s="44" t="s">
        <v>101</v>
      </c>
      <c r="B40" s="44"/>
      <c r="C40" s="44"/>
      <c r="D40" s="45"/>
      <c r="E40" s="46"/>
      <c r="F40" s="45"/>
      <c r="G40" s="47">
        <f>SUM(G12+G21+G26+G32+G38)</f>
        <v>53834</v>
      </c>
      <c r="H40" s="48">
        <f>SUM(H12+H21+H26+H32+H38)</f>
        <v>34805</v>
      </c>
      <c r="I40" s="45"/>
      <c r="J40" s="45"/>
      <c r="K40" s="45"/>
      <c r="L40" s="46"/>
      <c r="M40" s="49"/>
    </row>
    <row r="42" spans="1:13" x14ac:dyDescent="0.25">
      <c r="A42" s="3"/>
    </row>
    <row r="43" spans="1:13" x14ac:dyDescent="0.25">
      <c r="A43" s="51"/>
      <c r="B43" s="52"/>
      <c r="C43" s="52"/>
      <c r="G43" s="52"/>
    </row>
    <row r="44" spans="1:13" x14ac:dyDescent="0.25">
      <c r="A44" s="51"/>
      <c r="B44" s="52"/>
      <c r="C44" s="52"/>
      <c r="G44" s="52"/>
    </row>
    <row r="45" spans="1:13" x14ac:dyDescent="0.25">
      <c r="A45" s="51"/>
      <c r="B45" s="52"/>
      <c r="C45" s="52"/>
      <c r="G45" s="52"/>
    </row>
    <row r="46" spans="1:13" x14ac:dyDescent="0.25">
      <c r="A46" s="51"/>
      <c r="B46" s="52"/>
      <c r="C46" s="52"/>
      <c r="G46" s="52"/>
    </row>
    <row r="47" spans="1:13" x14ac:dyDescent="0.25">
      <c r="A47" s="51"/>
      <c r="B47" s="53"/>
      <c r="C47" s="53"/>
      <c r="G47" s="53"/>
    </row>
  </sheetData>
  <mergeCells count="1">
    <mergeCell ref="A1:M1"/>
  </mergeCells>
  <hyperlinks>
    <hyperlink ref="J6" r:id="rId1" xr:uid="{00000000-0004-0000-0000-000000000000}"/>
    <hyperlink ref="J7" r:id="rId2" xr:uid="{00000000-0004-0000-0000-000001000000}"/>
    <hyperlink ref="J8" r:id="rId3" xr:uid="{00000000-0004-0000-0000-000002000000}"/>
    <hyperlink ref="J9:J11" r:id="rId4" display="pbrooks@doc.govt.nz" xr:uid="{00000000-0004-0000-0000-000003000000}"/>
    <hyperlink ref="J16" r:id="rId5" xr:uid="{00000000-0004-0000-0000-000004000000}"/>
    <hyperlink ref="J17" r:id="rId6" xr:uid="{00000000-0004-0000-0000-000005000000}"/>
    <hyperlink ref="J20" r:id="rId7" display="rmalley@doc.govt.nz" xr:uid="{00000000-0004-0000-0000-000006000000}"/>
    <hyperlink ref="J30" r:id="rId8" display="yabba007@yahoo.com" xr:uid="{00000000-0004-0000-0000-000007000000}"/>
    <hyperlink ref="J28" r:id="rId9" xr:uid="{00000000-0004-0000-0000-000008000000}"/>
    <hyperlink ref="J29" r:id="rId10" xr:uid="{00000000-0004-0000-0000-000009000000}"/>
    <hyperlink ref="J34" r:id="rId11" xr:uid="{00000000-0004-0000-0000-00000A000000}"/>
    <hyperlink ref="J23" r:id="rId12" xr:uid="{00000000-0004-0000-0000-00000B000000}"/>
    <hyperlink ref="J24" r:id="rId13" xr:uid="{00000000-0004-0000-0000-00000C000000}"/>
    <hyperlink ref="J31" r:id="rId14" display="yabba007@yahoo.com" xr:uid="{00000000-0004-0000-0000-00000D000000}"/>
    <hyperlink ref="J35:J37" r:id="rId15" display="njoice@doc.govt.nz" xr:uid="{00000000-0004-0000-0000-00000E000000}"/>
    <hyperlink ref="J18" r:id="rId16" xr:uid="{00000000-0004-0000-0000-00000F000000}"/>
    <hyperlink ref="J19" r:id="rId17" xr:uid="{00000000-0004-0000-0000-000010000000}"/>
  </hyperlinks>
  <pageMargins left="0.7" right="0.7" top="0.75" bottom="0.75" header="0.3" footer="0.3"/>
  <pageSetup paperSize="9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E676F-A877-4202-B82C-64ED88C6E714}">
  <dimension ref="A1:N48"/>
  <sheetViews>
    <sheetView tabSelected="1" topLeftCell="C10" workbookViewId="0">
      <selection activeCell="M26" sqref="M26"/>
    </sheetView>
  </sheetViews>
  <sheetFormatPr defaultRowHeight="15" x14ac:dyDescent="0.25"/>
  <cols>
    <col min="1" max="1" width="34" style="4" customWidth="1"/>
    <col min="2" max="3" width="15" style="4" customWidth="1"/>
    <col min="4" max="4" width="10.28515625" style="4" customWidth="1"/>
    <col min="6" max="6" width="8.28515625" style="4" customWidth="1"/>
    <col min="7" max="7" width="11.7109375" customWidth="1"/>
    <col min="8" max="8" width="12.7109375" style="4" customWidth="1"/>
    <col min="9" max="9" width="13.5703125" style="4" customWidth="1"/>
    <col min="10" max="10" width="19.140625" style="4" customWidth="1"/>
    <col min="11" max="11" width="29.28515625" style="4" customWidth="1"/>
    <col min="12" max="12" width="22.7109375" style="4" customWidth="1"/>
    <col min="13" max="13" width="21" customWidth="1"/>
    <col min="14" max="14" width="46" style="4" customWidth="1"/>
  </cols>
  <sheetData>
    <row r="1" spans="1:14" ht="30" customHeight="1" x14ac:dyDescent="0.4">
      <c r="A1" s="69" t="s">
        <v>137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</row>
    <row r="2" spans="1:14" x14ac:dyDescent="0.25">
      <c r="A2" s="3"/>
      <c r="B2" s="3"/>
      <c r="C2" s="3"/>
      <c r="D2" s="3"/>
      <c r="E2" s="1"/>
      <c r="F2" s="3"/>
      <c r="G2" s="1"/>
      <c r="H2" s="3"/>
      <c r="I2" s="3"/>
    </row>
    <row r="3" spans="1:14" s="36" customFormat="1" ht="45" x14ac:dyDescent="0.25">
      <c r="A3" s="34"/>
      <c r="B3" s="50" t="s">
        <v>104</v>
      </c>
      <c r="C3" s="50" t="s">
        <v>131</v>
      </c>
      <c r="D3" s="38" t="s">
        <v>88</v>
      </c>
      <c r="E3" s="35" t="s">
        <v>44</v>
      </c>
      <c r="F3" s="35" t="s">
        <v>45</v>
      </c>
      <c r="G3" s="35" t="s">
        <v>85</v>
      </c>
      <c r="H3" s="35" t="s">
        <v>86</v>
      </c>
      <c r="I3" s="35" t="s">
        <v>138</v>
      </c>
      <c r="J3" s="35" t="s">
        <v>11</v>
      </c>
      <c r="K3" s="35" t="s">
        <v>115</v>
      </c>
      <c r="L3" s="35" t="s">
        <v>20</v>
      </c>
      <c r="M3" s="35" t="s">
        <v>12</v>
      </c>
      <c r="N3" s="35" t="s">
        <v>13</v>
      </c>
    </row>
    <row r="4" spans="1:14" x14ac:dyDescent="0.25">
      <c r="A4" s="21" t="s">
        <v>1</v>
      </c>
      <c r="B4" s="21"/>
      <c r="C4" s="21"/>
      <c r="D4" s="21"/>
      <c r="E4" s="23"/>
      <c r="F4" s="24"/>
      <c r="G4" s="23"/>
      <c r="H4" s="24"/>
      <c r="I4" s="24"/>
      <c r="J4" s="24"/>
      <c r="K4" s="24"/>
      <c r="L4" s="24"/>
      <c r="M4" s="23"/>
      <c r="N4" s="24"/>
    </row>
    <row r="5" spans="1:14" ht="51" customHeight="1" x14ac:dyDescent="0.25">
      <c r="A5" s="13" t="s">
        <v>2</v>
      </c>
      <c r="B5" s="13" t="s">
        <v>66</v>
      </c>
      <c r="C5" s="67" t="s">
        <v>134</v>
      </c>
      <c r="D5" s="13" t="s">
        <v>89</v>
      </c>
      <c r="E5" s="12" t="s">
        <v>8</v>
      </c>
      <c r="F5" s="13">
        <v>1800</v>
      </c>
      <c r="G5" s="14">
        <v>11300</v>
      </c>
      <c r="H5" s="15">
        <v>5000</v>
      </c>
      <c r="I5" s="15" t="s">
        <v>139</v>
      </c>
      <c r="J5" s="13" t="s">
        <v>14</v>
      </c>
      <c r="K5" s="13" t="s">
        <v>118</v>
      </c>
      <c r="L5" s="13" t="s">
        <v>2</v>
      </c>
      <c r="M5" s="12" t="s">
        <v>66</v>
      </c>
      <c r="N5" s="13"/>
    </row>
    <row r="6" spans="1:14" ht="30" x14ac:dyDescent="0.25">
      <c r="A6" s="13" t="s">
        <v>3</v>
      </c>
      <c r="B6" s="13" t="s">
        <v>69</v>
      </c>
      <c r="C6" s="67" t="s">
        <v>66</v>
      </c>
      <c r="D6" s="13" t="s">
        <v>89</v>
      </c>
      <c r="E6" s="12" t="s">
        <v>9</v>
      </c>
      <c r="F6" s="13">
        <v>558</v>
      </c>
      <c r="G6" s="14">
        <v>4250</v>
      </c>
      <c r="H6" s="15">
        <v>1800</v>
      </c>
      <c r="I6" s="15" t="s">
        <v>139</v>
      </c>
      <c r="J6" s="13" t="s">
        <v>65</v>
      </c>
      <c r="K6" s="63" t="s">
        <v>116</v>
      </c>
      <c r="L6" s="13" t="s">
        <v>63</v>
      </c>
      <c r="M6" s="12" t="s">
        <v>71</v>
      </c>
      <c r="N6" s="13"/>
    </row>
    <row r="7" spans="1:14" ht="45" x14ac:dyDescent="0.25">
      <c r="A7" s="13" t="s">
        <v>4</v>
      </c>
      <c r="B7" s="13" t="s">
        <v>103</v>
      </c>
      <c r="C7" s="67" t="s">
        <v>66</v>
      </c>
      <c r="D7" s="13" t="s">
        <v>89</v>
      </c>
      <c r="E7" s="12" t="s">
        <v>10</v>
      </c>
      <c r="F7" s="13">
        <v>248</v>
      </c>
      <c r="G7" s="14">
        <v>1880</v>
      </c>
      <c r="H7" s="15">
        <v>1030</v>
      </c>
      <c r="I7" s="15" t="s">
        <v>139</v>
      </c>
      <c r="J7" s="13" t="s">
        <v>65</v>
      </c>
      <c r="K7" s="63" t="s">
        <v>116</v>
      </c>
      <c r="L7" s="13" t="s">
        <v>64</v>
      </c>
      <c r="M7" s="12" t="s">
        <v>71</v>
      </c>
      <c r="N7" s="13"/>
    </row>
    <row r="8" spans="1:14" ht="18" customHeight="1" x14ac:dyDescent="0.25">
      <c r="A8" s="13" t="s">
        <v>5</v>
      </c>
      <c r="B8" s="13" t="s">
        <v>66</v>
      </c>
      <c r="C8" s="67" t="s">
        <v>132</v>
      </c>
      <c r="D8" s="13" t="s">
        <v>89</v>
      </c>
      <c r="E8" s="12" t="s">
        <v>70</v>
      </c>
      <c r="F8" s="13">
        <v>60</v>
      </c>
      <c r="G8" s="16">
        <v>395</v>
      </c>
      <c r="H8" s="17">
        <v>150</v>
      </c>
      <c r="I8" s="17">
        <v>150</v>
      </c>
      <c r="J8" s="13" t="s">
        <v>15</v>
      </c>
      <c r="K8" s="63" t="s">
        <v>117</v>
      </c>
      <c r="L8" s="13" t="s">
        <v>21</v>
      </c>
      <c r="M8" s="12" t="s">
        <v>66</v>
      </c>
      <c r="N8" s="20"/>
    </row>
    <row r="9" spans="1:14" ht="45" x14ac:dyDescent="0.25">
      <c r="A9" s="13" t="s">
        <v>6</v>
      </c>
      <c r="B9" s="13" t="s">
        <v>66</v>
      </c>
      <c r="C9" s="67" t="s">
        <v>136</v>
      </c>
      <c r="D9" s="13" t="s">
        <v>89</v>
      </c>
      <c r="E9" s="12" t="s">
        <v>72</v>
      </c>
      <c r="F9" s="13">
        <v>120</v>
      </c>
      <c r="G9" s="19">
        <v>790</v>
      </c>
      <c r="H9" s="17">
        <v>270</v>
      </c>
      <c r="I9" s="17">
        <v>270</v>
      </c>
      <c r="J9" s="13" t="s">
        <v>15</v>
      </c>
      <c r="K9" s="63" t="s">
        <v>117</v>
      </c>
      <c r="L9" s="13" t="s">
        <v>21</v>
      </c>
      <c r="M9" s="12" t="s">
        <v>62</v>
      </c>
      <c r="N9" s="20"/>
    </row>
    <row r="10" spans="1:14" x14ac:dyDescent="0.25">
      <c r="A10" s="13" t="s">
        <v>7</v>
      </c>
      <c r="B10" s="13" t="s">
        <v>66</v>
      </c>
      <c r="C10" s="67" t="s">
        <v>69</v>
      </c>
      <c r="D10" s="13" t="s">
        <v>89</v>
      </c>
      <c r="E10" s="12" t="s">
        <v>73</v>
      </c>
      <c r="F10" s="13">
        <v>24</v>
      </c>
      <c r="G10" s="19">
        <v>214</v>
      </c>
      <c r="H10" s="17">
        <v>55</v>
      </c>
      <c r="I10" s="17">
        <v>55</v>
      </c>
      <c r="J10" s="13" t="s">
        <v>15</v>
      </c>
      <c r="K10" s="63" t="s">
        <v>117</v>
      </c>
      <c r="L10" s="13" t="s">
        <v>21</v>
      </c>
      <c r="M10" s="12" t="s">
        <v>82</v>
      </c>
      <c r="N10" s="20"/>
    </row>
    <row r="11" spans="1:14" x14ac:dyDescent="0.25">
      <c r="A11" s="13" t="s">
        <v>16</v>
      </c>
      <c r="B11" s="13" t="s">
        <v>66</v>
      </c>
      <c r="C11" s="67" t="s">
        <v>66</v>
      </c>
      <c r="D11" s="13" t="s">
        <v>89</v>
      </c>
      <c r="E11" s="12" t="s">
        <v>74</v>
      </c>
      <c r="F11" s="13">
        <v>12</v>
      </c>
      <c r="G11" s="14">
        <v>3140</v>
      </c>
      <c r="H11" s="17">
        <v>2540</v>
      </c>
      <c r="I11" s="17">
        <v>2540</v>
      </c>
      <c r="J11" s="13" t="s">
        <v>15</v>
      </c>
      <c r="K11" s="63" t="s">
        <v>117</v>
      </c>
      <c r="L11" s="13" t="s">
        <v>21</v>
      </c>
      <c r="M11" s="12" t="s">
        <v>66</v>
      </c>
      <c r="N11" s="20"/>
    </row>
    <row r="12" spans="1:14" x14ac:dyDescent="0.25">
      <c r="A12" s="28" t="s">
        <v>91</v>
      </c>
      <c r="B12" s="28"/>
      <c r="C12" s="28"/>
      <c r="D12" s="28"/>
      <c r="E12" s="12"/>
      <c r="F12" s="13"/>
      <c r="G12" s="27">
        <f>SUM(G5:G11)</f>
        <v>21969</v>
      </c>
      <c r="H12" s="27">
        <f>SUM(H5:H11)</f>
        <v>10845</v>
      </c>
      <c r="I12" s="27">
        <f>SUM(I5:I11)</f>
        <v>3015</v>
      </c>
      <c r="J12" s="13"/>
      <c r="K12" s="63"/>
      <c r="L12" s="13"/>
      <c r="M12" s="12"/>
      <c r="N12" s="13"/>
    </row>
    <row r="13" spans="1:14" x14ac:dyDescent="0.25">
      <c r="A13" s="21" t="s">
        <v>17</v>
      </c>
      <c r="B13" s="21"/>
      <c r="C13" s="21"/>
      <c r="D13" s="21"/>
      <c r="E13" s="23"/>
      <c r="F13" s="24"/>
      <c r="G13" s="25"/>
      <c r="H13" s="26"/>
      <c r="I13" s="26"/>
      <c r="J13" s="24"/>
      <c r="K13" s="64"/>
      <c r="L13" s="24"/>
      <c r="M13" s="23"/>
      <c r="N13" s="24"/>
    </row>
    <row r="14" spans="1:14" ht="30" x14ac:dyDescent="0.25">
      <c r="A14" s="18" t="s">
        <v>19</v>
      </c>
      <c r="B14" s="18" t="s">
        <v>66</v>
      </c>
      <c r="C14" s="68" t="s">
        <v>133</v>
      </c>
      <c r="D14" s="18" t="s">
        <v>89</v>
      </c>
      <c r="E14" s="12" t="s">
        <v>57</v>
      </c>
      <c r="F14" s="13">
        <v>40</v>
      </c>
      <c r="G14" s="14">
        <v>500</v>
      </c>
      <c r="H14" s="15">
        <v>200</v>
      </c>
      <c r="I14" s="15">
        <v>200</v>
      </c>
      <c r="J14" s="13" t="s">
        <v>15</v>
      </c>
      <c r="K14" s="63" t="s">
        <v>117</v>
      </c>
      <c r="L14" s="13" t="s">
        <v>21</v>
      </c>
      <c r="M14" s="12" t="s">
        <v>67</v>
      </c>
      <c r="N14" s="13"/>
    </row>
    <row r="15" spans="1:14" x14ac:dyDescent="0.25">
      <c r="A15" s="13" t="s">
        <v>87</v>
      </c>
      <c r="B15" s="18" t="s">
        <v>66</v>
      </c>
      <c r="C15" s="68" t="s">
        <v>66</v>
      </c>
      <c r="D15" s="18" t="s">
        <v>89</v>
      </c>
      <c r="E15" s="12" t="s">
        <v>70</v>
      </c>
      <c r="F15" s="13">
        <v>60</v>
      </c>
      <c r="G15" s="14">
        <v>375</v>
      </c>
      <c r="H15" s="15">
        <v>225</v>
      </c>
      <c r="I15" s="15">
        <v>225</v>
      </c>
      <c r="J15" s="13" t="s">
        <v>15</v>
      </c>
      <c r="K15" s="63" t="s">
        <v>117</v>
      </c>
      <c r="L15" s="13" t="s">
        <v>21</v>
      </c>
      <c r="M15" s="12" t="s">
        <v>102</v>
      </c>
      <c r="N15" s="13"/>
    </row>
    <row r="16" spans="1:14" x14ac:dyDescent="0.25">
      <c r="A16" s="13" t="s">
        <v>18</v>
      </c>
      <c r="B16" s="18" t="s">
        <v>66</v>
      </c>
      <c r="C16" s="68" t="s">
        <v>66</v>
      </c>
      <c r="D16" s="18" t="s">
        <v>89</v>
      </c>
      <c r="E16" s="12" t="s">
        <v>75</v>
      </c>
      <c r="F16" s="13">
        <v>80</v>
      </c>
      <c r="G16" s="14">
        <v>490</v>
      </c>
      <c r="H16" s="15">
        <v>180</v>
      </c>
      <c r="I16" s="15">
        <v>180</v>
      </c>
      <c r="J16" s="13" t="s">
        <v>15</v>
      </c>
      <c r="K16" s="63" t="s">
        <v>117</v>
      </c>
      <c r="L16" s="13" t="s">
        <v>21</v>
      </c>
      <c r="M16" s="12" t="s">
        <v>102</v>
      </c>
      <c r="N16" s="13"/>
    </row>
    <row r="17" spans="1:14" ht="30" x14ac:dyDescent="0.25">
      <c r="A17" s="13" t="s">
        <v>32</v>
      </c>
      <c r="B17" s="18" t="s">
        <v>66</v>
      </c>
      <c r="C17" s="68"/>
      <c r="D17" s="18" t="s">
        <v>89</v>
      </c>
      <c r="E17" s="12" t="s">
        <v>76</v>
      </c>
      <c r="F17" s="13">
        <v>7</v>
      </c>
      <c r="G17" s="14">
        <v>80</v>
      </c>
      <c r="H17" s="15">
        <v>20</v>
      </c>
      <c r="I17" s="15">
        <v>20</v>
      </c>
      <c r="J17" s="13" t="s">
        <v>15</v>
      </c>
      <c r="K17" s="63" t="s">
        <v>117</v>
      </c>
      <c r="L17" s="13" t="s">
        <v>21</v>
      </c>
      <c r="M17" s="12"/>
      <c r="N17" s="13" t="s">
        <v>33</v>
      </c>
    </row>
    <row r="18" spans="1:14" x14ac:dyDescent="0.25">
      <c r="A18" s="13" t="s">
        <v>22</v>
      </c>
      <c r="B18" s="13" t="s">
        <v>69</v>
      </c>
      <c r="C18" s="67"/>
      <c r="D18" s="13" t="s">
        <v>90</v>
      </c>
      <c r="E18" s="12" t="s">
        <v>75</v>
      </c>
      <c r="F18" s="13">
        <v>78</v>
      </c>
      <c r="G18" s="14">
        <v>320</v>
      </c>
      <c r="H18" s="15">
        <v>320</v>
      </c>
      <c r="I18" s="15">
        <v>320</v>
      </c>
      <c r="J18" s="13" t="s">
        <v>23</v>
      </c>
      <c r="K18" s="63" t="s">
        <v>125</v>
      </c>
      <c r="L18" s="13" t="s">
        <v>24</v>
      </c>
      <c r="M18" s="12" t="s">
        <v>68</v>
      </c>
      <c r="N18" s="13" t="s">
        <v>27</v>
      </c>
    </row>
    <row r="19" spans="1:14" ht="30" x14ac:dyDescent="0.25">
      <c r="A19" s="13" t="s">
        <v>25</v>
      </c>
      <c r="B19" s="13" t="s">
        <v>69</v>
      </c>
      <c r="C19" s="67"/>
      <c r="D19" s="13" t="s">
        <v>90</v>
      </c>
      <c r="E19" s="12" t="s">
        <v>58</v>
      </c>
      <c r="F19" s="13">
        <v>8</v>
      </c>
      <c r="G19" s="14">
        <v>190</v>
      </c>
      <c r="H19" s="15">
        <v>190</v>
      </c>
      <c r="I19" s="15">
        <v>190</v>
      </c>
      <c r="J19" s="13" t="s">
        <v>23</v>
      </c>
      <c r="K19" s="63" t="s">
        <v>125</v>
      </c>
      <c r="L19" s="13" t="s">
        <v>24</v>
      </c>
      <c r="M19" s="12" t="s">
        <v>68</v>
      </c>
      <c r="N19" s="13" t="s">
        <v>26</v>
      </c>
    </row>
    <row r="20" spans="1:14" ht="60" x14ac:dyDescent="0.25">
      <c r="A20" s="13" t="s">
        <v>28</v>
      </c>
      <c r="B20" s="13" t="s">
        <v>66</v>
      </c>
      <c r="C20" s="67" t="s">
        <v>135</v>
      </c>
      <c r="D20" s="13" t="s">
        <v>89</v>
      </c>
      <c r="E20" s="12" t="s">
        <v>61</v>
      </c>
      <c r="F20" s="13">
        <v>160</v>
      </c>
      <c r="G20" s="14">
        <v>800</v>
      </c>
      <c r="H20" s="15">
        <v>360</v>
      </c>
      <c r="I20" s="15">
        <v>360</v>
      </c>
      <c r="J20" s="13" t="s">
        <v>29</v>
      </c>
      <c r="K20" s="63" t="s">
        <v>126</v>
      </c>
      <c r="L20" s="13" t="s">
        <v>31</v>
      </c>
      <c r="M20" s="12" t="s">
        <v>62</v>
      </c>
      <c r="N20" s="22" t="s">
        <v>30</v>
      </c>
    </row>
    <row r="21" spans="1:14" s="1" customFormat="1" x14ac:dyDescent="0.25">
      <c r="A21" s="28" t="s">
        <v>92</v>
      </c>
      <c r="B21" s="28"/>
      <c r="C21" s="28"/>
      <c r="D21" s="28"/>
      <c r="E21" s="11"/>
      <c r="F21" s="10"/>
      <c r="G21" s="27">
        <f>SUM(G14:G20)</f>
        <v>2755</v>
      </c>
      <c r="H21" s="27">
        <f>SUM(H14:H20)</f>
        <v>1495</v>
      </c>
      <c r="I21" s="27">
        <f>SUM(I14:I20)</f>
        <v>1495</v>
      </c>
      <c r="J21" s="10"/>
      <c r="K21" s="10"/>
      <c r="L21" s="10"/>
      <c r="M21" s="11"/>
      <c r="N21" s="10"/>
    </row>
    <row r="22" spans="1:14" x14ac:dyDescent="0.25">
      <c r="A22" s="21" t="s">
        <v>35</v>
      </c>
      <c r="B22" s="21"/>
      <c r="C22" s="21"/>
      <c r="D22" s="21"/>
      <c r="E22" s="23"/>
      <c r="F22" s="24"/>
      <c r="G22" s="25"/>
      <c r="H22" s="26"/>
      <c r="I22" s="26"/>
      <c r="J22" s="24"/>
      <c r="K22" s="24"/>
      <c r="L22" s="24"/>
      <c r="M22" s="23"/>
      <c r="N22" s="24"/>
    </row>
    <row r="23" spans="1:14" s="33" customFormat="1" x14ac:dyDescent="0.25">
      <c r="A23" s="29" t="s">
        <v>83</v>
      </c>
      <c r="B23" s="29" t="s">
        <v>66</v>
      </c>
      <c r="C23" s="68" t="s">
        <v>66</v>
      </c>
      <c r="D23" s="29" t="s">
        <v>89</v>
      </c>
      <c r="E23" s="30" t="s">
        <v>84</v>
      </c>
      <c r="F23" s="29">
        <v>200</v>
      </c>
      <c r="G23" s="31">
        <v>1200</v>
      </c>
      <c r="H23" s="32">
        <v>700</v>
      </c>
      <c r="I23" s="32">
        <v>700</v>
      </c>
      <c r="J23" s="29" t="s">
        <v>15</v>
      </c>
      <c r="K23" s="65" t="s">
        <v>117</v>
      </c>
      <c r="L23" s="29" t="s">
        <v>21</v>
      </c>
      <c r="M23" s="30" t="s">
        <v>68</v>
      </c>
      <c r="N23" s="29"/>
    </row>
    <row r="24" spans="1:14" s="33" customFormat="1" x14ac:dyDescent="0.25">
      <c r="A24" s="29" t="s">
        <v>140</v>
      </c>
      <c r="B24" s="29" t="s">
        <v>66</v>
      </c>
      <c r="C24" s="68" t="s">
        <v>66</v>
      </c>
      <c r="D24" s="29" t="s">
        <v>141</v>
      </c>
      <c r="E24" s="30" t="s">
        <v>142</v>
      </c>
      <c r="F24" s="29">
        <v>180</v>
      </c>
      <c r="G24" s="31"/>
      <c r="H24" s="32"/>
      <c r="I24" s="73">
        <v>1000</v>
      </c>
      <c r="J24" s="29"/>
      <c r="K24" s="65" t="s">
        <v>117</v>
      </c>
      <c r="L24" s="29" t="s">
        <v>21</v>
      </c>
      <c r="M24" s="30" t="s">
        <v>68</v>
      </c>
      <c r="N24" s="29"/>
    </row>
    <row r="25" spans="1:14" x14ac:dyDescent="0.25">
      <c r="A25" s="13" t="s">
        <v>34</v>
      </c>
      <c r="B25" s="29" t="s">
        <v>66</v>
      </c>
      <c r="C25" s="68" t="s">
        <v>66</v>
      </c>
      <c r="D25" s="29" t="s">
        <v>89</v>
      </c>
      <c r="E25" s="12" t="s">
        <v>74</v>
      </c>
      <c r="F25" s="13">
        <v>240</v>
      </c>
      <c r="G25" s="19">
        <v>4000</v>
      </c>
      <c r="H25" s="15">
        <v>3400</v>
      </c>
      <c r="I25" s="15">
        <v>3400</v>
      </c>
      <c r="J25" s="13" t="s">
        <v>15</v>
      </c>
      <c r="K25" s="63" t="s">
        <v>117</v>
      </c>
      <c r="L25" s="13" t="s">
        <v>21</v>
      </c>
      <c r="M25" s="12" t="s">
        <v>66</v>
      </c>
      <c r="N25" s="13" t="s">
        <v>79</v>
      </c>
    </row>
    <row r="26" spans="1:14" ht="31.9" customHeight="1" x14ac:dyDescent="0.25">
      <c r="A26" s="13" t="s">
        <v>36</v>
      </c>
      <c r="B26" s="29" t="s">
        <v>66</v>
      </c>
      <c r="C26" s="29"/>
      <c r="D26" s="29" t="s">
        <v>89</v>
      </c>
      <c r="E26" s="12" t="s">
        <v>77</v>
      </c>
      <c r="F26" s="13">
        <v>300</v>
      </c>
      <c r="G26" s="19">
        <v>1500</v>
      </c>
      <c r="H26" s="17">
        <v>675</v>
      </c>
      <c r="I26" s="17">
        <v>675</v>
      </c>
      <c r="J26" s="13" t="s">
        <v>122</v>
      </c>
      <c r="K26" s="13" t="s">
        <v>121</v>
      </c>
      <c r="L26" s="13" t="s">
        <v>37</v>
      </c>
      <c r="M26" s="12" t="s">
        <v>78</v>
      </c>
      <c r="N26" s="13"/>
    </row>
    <row r="27" spans="1:14" s="1" customFormat="1" x14ac:dyDescent="0.25">
      <c r="A27" s="28" t="s">
        <v>93</v>
      </c>
      <c r="B27" s="28"/>
      <c r="C27" s="28"/>
      <c r="D27" s="10"/>
      <c r="E27" s="11"/>
      <c r="F27" s="10"/>
      <c r="G27" s="27">
        <f>SUM(G23:G26)</f>
        <v>6700</v>
      </c>
      <c r="H27" s="41">
        <f>SUM(H23:H26)</f>
        <v>4775</v>
      </c>
      <c r="I27" s="41">
        <f>SUM(I23:I26)</f>
        <v>5775</v>
      </c>
      <c r="J27" s="10"/>
      <c r="K27" s="10"/>
      <c r="L27" s="10"/>
      <c r="M27" s="11"/>
      <c r="N27" s="10"/>
    </row>
    <row r="28" spans="1:14" x14ac:dyDescent="0.25">
      <c r="A28" s="21" t="s">
        <v>38</v>
      </c>
      <c r="B28" s="21"/>
      <c r="C28" s="21"/>
      <c r="D28" s="21"/>
      <c r="E28" s="23"/>
      <c r="F28" s="24"/>
      <c r="G28" s="25"/>
      <c r="H28" s="26"/>
      <c r="I28" s="26"/>
      <c r="J28" s="24"/>
      <c r="K28" s="24"/>
      <c r="L28" s="24"/>
      <c r="M28" s="23"/>
      <c r="N28" s="24"/>
    </row>
    <row r="29" spans="1:14" x14ac:dyDescent="0.25">
      <c r="A29" s="13" t="s">
        <v>39</v>
      </c>
      <c r="B29" s="13" t="s">
        <v>66</v>
      </c>
      <c r="C29" s="67" t="s">
        <v>66</v>
      </c>
      <c r="D29" s="13" t="s">
        <v>90</v>
      </c>
      <c r="E29" s="12" t="s">
        <v>46</v>
      </c>
      <c r="F29" s="13">
        <v>920</v>
      </c>
      <c r="G29" s="14">
        <v>3000</v>
      </c>
      <c r="H29" s="15">
        <v>3000</v>
      </c>
      <c r="I29" s="15">
        <v>3000</v>
      </c>
      <c r="J29" s="13" t="s">
        <v>40</v>
      </c>
      <c r="K29" s="63" t="s">
        <v>119</v>
      </c>
      <c r="L29" s="13" t="s">
        <v>21</v>
      </c>
      <c r="M29" s="12" t="s">
        <v>66</v>
      </c>
      <c r="N29" s="13"/>
    </row>
    <row r="30" spans="1:14" x14ac:dyDescent="0.25">
      <c r="A30" s="13" t="s">
        <v>42</v>
      </c>
      <c r="B30" s="13" t="s">
        <v>69</v>
      </c>
      <c r="C30" s="67" t="s">
        <v>66</v>
      </c>
      <c r="D30" s="13" t="s">
        <v>90</v>
      </c>
      <c r="E30" s="12" t="s">
        <v>97</v>
      </c>
      <c r="F30" s="13">
        <v>960</v>
      </c>
      <c r="G30" s="14">
        <v>3500</v>
      </c>
      <c r="H30" s="15">
        <v>3500</v>
      </c>
      <c r="I30" s="15">
        <v>3500</v>
      </c>
      <c r="J30" s="13" t="s">
        <v>43</v>
      </c>
      <c r="K30" s="63" t="s">
        <v>120</v>
      </c>
      <c r="L30" s="13" t="s">
        <v>41</v>
      </c>
      <c r="M30" s="12" t="s">
        <v>68</v>
      </c>
      <c r="N30" s="13"/>
    </row>
    <row r="31" spans="1:14" ht="36.6" customHeight="1" x14ac:dyDescent="0.25">
      <c r="A31" s="13" t="s">
        <v>49</v>
      </c>
      <c r="B31" s="13" t="s">
        <v>66</v>
      </c>
      <c r="C31" s="67"/>
      <c r="D31" s="13" t="s">
        <v>90</v>
      </c>
      <c r="E31" s="12" t="s">
        <v>72</v>
      </c>
      <c r="F31" s="13">
        <v>120</v>
      </c>
      <c r="G31" s="14">
        <v>270</v>
      </c>
      <c r="H31" s="15">
        <v>270</v>
      </c>
      <c r="I31" s="15">
        <v>270</v>
      </c>
      <c r="J31" s="13" t="s">
        <v>48</v>
      </c>
      <c r="K31" s="63" t="s">
        <v>123</v>
      </c>
      <c r="L31" s="13" t="s">
        <v>47</v>
      </c>
      <c r="M31" s="12" t="s">
        <v>80</v>
      </c>
      <c r="N31" s="13" t="s">
        <v>51</v>
      </c>
    </row>
    <row r="32" spans="1:14" ht="37.15" customHeight="1" x14ac:dyDescent="0.25">
      <c r="A32" s="13" t="s">
        <v>50</v>
      </c>
      <c r="B32" s="13" t="s">
        <v>66</v>
      </c>
      <c r="C32" s="67"/>
      <c r="D32" s="13" t="s">
        <v>89</v>
      </c>
      <c r="E32" s="12" t="s">
        <v>84</v>
      </c>
      <c r="F32" s="13">
        <v>200</v>
      </c>
      <c r="G32" s="19">
        <v>1000</v>
      </c>
      <c r="H32" s="17">
        <v>500</v>
      </c>
      <c r="I32" s="17">
        <v>500</v>
      </c>
      <c r="J32" s="13" t="s">
        <v>48</v>
      </c>
      <c r="K32" s="63" t="s">
        <v>123</v>
      </c>
      <c r="L32" s="13" t="s">
        <v>47</v>
      </c>
      <c r="M32" s="12" t="s">
        <v>80</v>
      </c>
      <c r="N32" s="13"/>
    </row>
    <row r="33" spans="1:14" s="1" customFormat="1" x14ac:dyDescent="0.25">
      <c r="A33" s="39" t="s">
        <v>94</v>
      </c>
      <c r="B33" s="39"/>
      <c r="C33" s="39"/>
      <c r="D33" s="10"/>
      <c r="E33" s="11"/>
      <c r="F33" s="10"/>
      <c r="G33" s="27">
        <f>SUM(G29:G32)</f>
        <v>7770</v>
      </c>
      <c r="H33" s="27">
        <f>SUM(H29:H32)</f>
        <v>7270</v>
      </c>
      <c r="I33" s="27">
        <f>SUM(I29:I32)</f>
        <v>7270</v>
      </c>
      <c r="J33" s="10"/>
      <c r="K33" s="10"/>
      <c r="L33" s="10"/>
      <c r="M33" s="11"/>
      <c r="N33" s="10"/>
    </row>
    <row r="34" spans="1:14" x14ac:dyDescent="0.25">
      <c r="A34" s="21" t="s">
        <v>52</v>
      </c>
      <c r="B34" s="21"/>
      <c r="C34" s="21"/>
      <c r="D34" s="21"/>
      <c r="E34" s="23"/>
      <c r="F34" s="24"/>
      <c r="G34" s="25"/>
      <c r="H34" s="26"/>
      <c r="I34" s="26"/>
      <c r="J34" s="24"/>
      <c r="K34" s="24"/>
      <c r="L34" s="24"/>
      <c r="M34" s="23"/>
      <c r="N34" s="24"/>
    </row>
    <row r="35" spans="1:14" x14ac:dyDescent="0.25">
      <c r="A35" s="13" t="s">
        <v>53</v>
      </c>
      <c r="B35" s="13" t="s">
        <v>66</v>
      </c>
      <c r="C35" s="67" t="s">
        <v>66</v>
      </c>
      <c r="D35" s="13" t="s">
        <v>89</v>
      </c>
      <c r="E35" s="12" t="s">
        <v>98</v>
      </c>
      <c r="F35" s="13">
        <v>400</v>
      </c>
      <c r="G35" s="14">
        <v>2560</v>
      </c>
      <c r="H35" s="15">
        <v>1300</v>
      </c>
      <c r="I35" s="17">
        <v>1000</v>
      </c>
      <c r="J35" s="13" t="s">
        <v>59</v>
      </c>
      <c r="K35" s="63" t="s">
        <v>124</v>
      </c>
      <c r="L35" s="13" t="s">
        <v>60</v>
      </c>
      <c r="M35" s="12" t="s">
        <v>71</v>
      </c>
      <c r="N35" s="13"/>
    </row>
    <row r="36" spans="1:14" x14ac:dyDescent="0.25">
      <c r="A36" s="13" t="s">
        <v>54</v>
      </c>
      <c r="B36" s="13" t="s">
        <v>66</v>
      </c>
      <c r="C36" s="67" t="s">
        <v>66</v>
      </c>
      <c r="D36" s="13" t="s">
        <v>90</v>
      </c>
      <c r="E36" s="12" t="s">
        <v>77</v>
      </c>
      <c r="F36" s="13">
        <v>300</v>
      </c>
      <c r="G36" s="14">
        <v>1000</v>
      </c>
      <c r="H36" s="15">
        <v>1000</v>
      </c>
      <c r="I36" s="17">
        <v>800</v>
      </c>
      <c r="J36" s="13" t="s">
        <v>59</v>
      </c>
      <c r="K36" s="63" t="s">
        <v>124</v>
      </c>
      <c r="L36" s="20" t="s">
        <v>21</v>
      </c>
      <c r="M36" s="12" t="s">
        <v>96</v>
      </c>
      <c r="N36" s="13"/>
    </row>
    <row r="37" spans="1:14" x14ac:dyDescent="0.25">
      <c r="A37" s="13" t="s">
        <v>55</v>
      </c>
      <c r="B37" s="13" t="s">
        <v>66</v>
      </c>
      <c r="C37" s="67"/>
      <c r="D37" s="13" t="s">
        <v>89</v>
      </c>
      <c r="E37" s="12" t="s">
        <v>99</v>
      </c>
      <c r="F37" s="13">
        <v>1600</v>
      </c>
      <c r="G37" s="14">
        <v>10080</v>
      </c>
      <c r="H37" s="15">
        <v>5040</v>
      </c>
      <c r="I37" s="15">
        <v>14350</v>
      </c>
      <c r="J37" s="13" t="s">
        <v>59</v>
      </c>
      <c r="K37" s="63" t="s">
        <v>124</v>
      </c>
      <c r="L37" s="13" t="s">
        <v>21</v>
      </c>
      <c r="M37" s="12" t="s">
        <v>81</v>
      </c>
      <c r="N37" s="13"/>
    </row>
    <row r="38" spans="1:14" x14ac:dyDescent="0.25">
      <c r="A38" s="13" t="s">
        <v>56</v>
      </c>
      <c r="B38" s="13" t="s">
        <v>66</v>
      </c>
      <c r="C38" s="67" t="s">
        <v>66</v>
      </c>
      <c r="D38" s="13" t="s">
        <v>90</v>
      </c>
      <c r="E38" s="12" t="s">
        <v>100</v>
      </c>
      <c r="F38" s="13">
        <v>1000</v>
      </c>
      <c r="G38" s="14">
        <v>1000</v>
      </c>
      <c r="H38" s="15">
        <v>3080</v>
      </c>
      <c r="I38" s="17">
        <v>3000</v>
      </c>
      <c r="J38" s="13" t="s">
        <v>59</v>
      </c>
      <c r="K38" s="63" t="s">
        <v>124</v>
      </c>
      <c r="L38" s="13" t="s">
        <v>21</v>
      </c>
      <c r="M38" s="12" t="s">
        <v>68</v>
      </c>
      <c r="N38" s="13"/>
    </row>
    <row r="39" spans="1:14" s="1" customFormat="1" x14ac:dyDescent="0.25">
      <c r="A39" s="28" t="s">
        <v>95</v>
      </c>
      <c r="B39" s="28"/>
      <c r="C39" s="28"/>
      <c r="D39" s="10"/>
      <c r="E39" s="11"/>
      <c r="F39" s="10"/>
      <c r="G39" s="42">
        <f>SUM(G35:G38)</f>
        <v>14640</v>
      </c>
      <c r="H39" s="43">
        <f>SUM(H35:H38)</f>
        <v>10420</v>
      </c>
      <c r="I39" s="43">
        <f>SUM(I35:I38)</f>
        <v>19150</v>
      </c>
      <c r="J39" s="10"/>
      <c r="K39" s="10"/>
      <c r="L39" s="10"/>
      <c r="M39" s="11"/>
      <c r="N39" s="10"/>
    </row>
    <row r="40" spans="1:14" x14ac:dyDescent="0.25">
      <c r="A40" s="13"/>
      <c r="B40" s="13"/>
      <c r="C40" s="13"/>
      <c r="D40" s="13"/>
      <c r="E40" s="12"/>
      <c r="F40" s="13"/>
      <c r="G40" s="12"/>
      <c r="H40" s="13"/>
      <c r="I40" s="13"/>
      <c r="J40" s="13"/>
      <c r="K40" s="13"/>
      <c r="L40" s="13"/>
      <c r="M40" s="12"/>
      <c r="N40" s="13"/>
    </row>
    <row r="41" spans="1:14" x14ac:dyDescent="0.25">
      <c r="A41" s="44" t="s">
        <v>101</v>
      </c>
      <c r="B41" s="44"/>
      <c r="C41" s="44"/>
      <c r="D41" s="45"/>
      <c r="E41" s="46"/>
      <c r="F41" s="45"/>
      <c r="G41" s="47">
        <f>SUM(G12+G21+G27+G33+G39)</f>
        <v>53834</v>
      </c>
      <c r="H41" s="48">
        <f>SUM(H12+H21+H27+H33+H39)</f>
        <v>34805</v>
      </c>
      <c r="I41" s="48">
        <f>SUM(I12+I21+I27+I33+I39)</f>
        <v>36705</v>
      </c>
      <c r="J41" s="45"/>
      <c r="K41" s="45"/>
      <c r="L41" s="45"/>
      <c r="M41" s="46"/>
      <c r="N41" s="49"/>
    </row>
    <row r="43" spans="1:14" x14ac:dyDescent="0.25">
      <c r="A43" s="3"/>
    </row>
    <row r="44" spans="1:14" x14ac:dyDescent="0.25">
      <c r="A44" s="51"/>
      <c r="B44" s="52"/>
      <c r="C44" s="52"/>
      <c r="G44" s="52"/>
    </row>
    <row r="45" spans="1:14" x14ac:dyDescent="0.25">
      <c r="A45" s="51"/>
      <c r="B45" s="52"/>
      <c r="C45" s="52"/>
      <c r="G45" s="52"/>
    </row>
    <row r="46" spans="1:14" x14ac:dyDescent="0.25">
      <c r="A46" s="51"/>
      <c r="B46" s="52"/>
      <c r="C46" s="52"/>
      <c r="G46" s="52"/>
    </row>
    <row r="47" spans="1:14" x14ac:dyDescent="0.25">
      <c r="A47" s="51"/>
      <c r="B47" s="52"/>
      <c r="C47" s="52"/>
      <c r="G47" s="52"/>
    </row>
    <row r="48" spans="1:14" x14ac:dyDescent="0.25">
      <c r="A48" s="51"/>
      <c r="B48" s="53"/>
      <c r="C48" s="53"/>
      <c r="G48" s="53"/>
    </row>
  </sheetData>
  <mergeCells count="1">
    <mergeCell ref="A1:N1"/>
  </mergeCells>
  <hyperlinks>
    <hyperlink ref="K6" r:id="rId1" xr:uid="{C21382B7-AFDB-438C-ABEE-017313B9E921}"/>
    <hyperlink ref="K7" r:id="rId2" xr:uid="{B65FAAB6-D405-4494-A582-73E9EFAD68D3}"/>
    <hyperlink ref="K8" r:id="rId3" xr:uid="{4EDED1A0-3556-4CDA-9D98-7378AFB707B1}"/>
    <hyperlink ref="K9:K11" r:id="rId4" display="pbrooks@doc.govt.nz" xr:uid="{83BB22DF-7830-4EA8-A551-2704B45D6268}"/>
    <hyperlink ref="K16" r:id="rId5" xr:uid="{923AAA38-9772-485F-B880-E4514D41FB91}"/>
    <hyperlink ref="K17" r:id="rId6" xr:uid="{19C0F6D3-D3BE-44CD-B88C-BBCFC2FE81CD}"/>
    <hyperlink ref="K20" r:id="rId7" display="rmalley@doc.govt.nz" xr:uid="{AB07A42F-E626-4D96-BBDC-DB6E2D1BA58E}"/>
    <hyperlink ref="K31" r:id="rId8" display="yabba007@yahoo.com" xr:uid="{2EA6D43C-F26C-4700-A822-3C63D3A72BC3}"/>
    <hyperlink ref="K29" r:id="rId9" xr:uid="{E8EAF8BF-EBF7-438A-826E-AD99F134F645}"/>
    <hyperlink ref="K30" r:id="rId10" xr:uid="{832DDD43-8E62-418B-A41B-074A54E85031}"/>
    <hyperlink ref="K35" r:id="rId11" xr:uid="{BD19A571-444C-4EE9-A4A0-A55B81AE5982}"/>
    <hyperlink ref="K23" r:id="rId12" xr:uid="{2EE0BDD3-F1F1-4931-96E5-748AF15A63AE}"/>
    <hyperlink ref="K25" r:id="rId13" xr:uid="{6BAF69BE-9ED3-49A3-B937-C9937921FE61}"/>
    <hyperlink ref="K32" r:id="rId14" display="yabba007@yahoo.com" xr:uid="{2285B216-903F-41F4-B51F-56919A232968}"/>
    <hyperlink ref="K36:K38" r:id="rId15" display="njoice@doc.govt.nz" xr:uid="{AA9E9826-6104-4553-92C8-49C1E49E6044}"/>
    <hyperlink ref="K18" r:id="rId16" xr:uid="{B6902736-C092-4134-A429-36FEB872169F}"/>
    <hyperlink ref="K19" r:id="rId17" xr:uid="{A0DCF9E5-BC23-4B97-8484-EDBA8C8D3FCB}"/>
    <hyperlink ref="K24" r:id="rId18" xr:uid="{8D4A7A0C-7110-4EB5-AA2B-448F769F5796}"/>
  </hyperlinks>
  <pageMargins left="0.7" right="0.7" top="0.75" bottom="0.75" header="0.3" footer="0.3"/>
  <pageSetup paperSize="9" orientation="portrait" r:id="rId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7"/>
  <sheetViews>
    <sheetView workbookViewId="0">
      <selection activeCell="C18" sqref="C18"/>
    </sheetView>
  </sheetViews>
  <sheetFormatPr defaultRowHeight="15" x14ac:dyDescent="0.25"/>
  <cols>
    <col min="1" max="1" width="34.7109375" style="4" customWidth="1"/>
    <col min="2" max="2" width="13.85546875" customWidth="1"/>
    <col min="3" max="3" width="11.7109375" customWidth="1"/>
    <col min="4" max="4" width="57.42578125" style="4" customWidth="1"/>
    <col min="5" max="5" width="11.7109375" customWidth="1"/>
    <col min="6" max="6" width="12.7109375" style="4" customWidth="1"/>
    <col min="7" max="7" width="15.5703125" style="4" customWidth="1"/>
    <col min="8" max="8" width="22.7109375" style="4" customWidth="1"/>
    <col min="9" max="9" width="18" customWidth="1"/>
  </cols>
  <sheetData>
    <row r="1" spans="1:10" ht="21" x14ac:dyDescent="0.35">
      <c r="A1" s="70"/>
      <c r="B1" s="70"/>
      <c r="C1" s="70"/>
      <c r="D1" s="70"/>
      <c r="E1" s="70"/>
      <c r="F1" s="70"/>
      <c r="G1" s="70"/>
      <c r="H1" s="70"/>
      <c r="I1" s="70"/>
    </row>
    <row r="2" spans="1:10" ht="21" x14ac:dyDescent="0.35">
      <c r="A2" s="72" t="s">
        <v>107</v>
      </c>
      <c r="B2" s="72"/>
      <c r="C2" s="72"/>
      <c r="D2" s="72"/>
      <c r="E2" s="1"/>
      <c r="F2" s="3"/>
    </row>
    <row r="3" spans="1:10" ht="21" x14ac:dyDescent="0.35">
      <c r="A3" s="54"/>
      <c r="B3" s="54"/>
      <c r="C3" s="54"/>
      <c r="D3" s="54"/>
      <c r="E3" s="1"/>
      <c r="F3" s="3"/>
    </row>
    <row r="4" spans="1:10" s="37" customFormat="1" x14ac:dyDescent="0.25">
      <c r="A4" s="55"/>
      <c r="B4" s="56" t="s">
        <v>110</v>
      </c>
      <c r="C4" s="56" t="s">
        <v>109</v>
      </c>
      <c r="D4" s="56" t="s">
        <v>108</v>
      </c>
      <c r="F4" s="5"/>
      <c r="G4" s="5"/>
      <c r="H4" s="5"/>
    </row>
    <row r="5" spans="1:10" s="1" customFormat="1" x14ac:dyDescent="0.25">
      <c r="A5" s="40" t="s">
        <v>105</v>
      </c>
      <c r="B5" s="60">
        <v>11500</v>
      </c>
      <c r="C5" s="60">
        <v>11500</v>
      </c>
      <c r="D5" s="10"/>
      <c r="F5" s="3"/>
      <c r="G5" s="3"/>
      <c r="H5" s="3"/>
    </row>
    <row r="6" spans="1:10" x14ac:dyDescent="0.25">
      <c r="A6" s="40" t="s">
        <v>47</v>
      </c>
      <c r="B6" s="60">
        <v>1500</v>
      </c>
      <c r="C6" s="60">
        <v>1500</v>
      </c>
      <c r="D6" s="13"/>
    </row>
    <row r="7" spans="1:10" ht="15.6" customHeight="1" x14ac:dyDescent="0.25">
      <c r="A7" s="40" t="s">
        <v>37</v>
      </c>
      <c r="B7" s="60">
        <v>1500</v>
      </c>
      <c r="C7" s="60">
        <v>1500</v>
      </c>
      <c r="D7" s="66" t="s">
        <v>129</v>
      </c>
      <c r="E7" s="6"/>
      <c r="F7" s="8"/>
    </row>
    <row r="8" spans="1:10" ht="15.6" customHeight="1" x14ac:dyDescent="0.25">
      <c r="A8" s="40" t="s">
        <v>112</v>
      </c>
      <c r="B8" s="60">
        <v>800</v>
      </c>
      <c r="C8" s="60">
        <v>800</v>
      </c>
      <c r="D8" s="13"/>
      <c r="E8" s="6"/>
      <c r="F8" s="8"/>
    </row>
    <row r="9" spans="1:10" x14ac:dyDescent="0.25">
      <c r="A9" s="40" t="s">
        <v>106</v>
      </c>
      <c r="B9" s="60">
        <v>2560</v>
      </c>
      <c r="C9" s="60">
        <v>2560</v>
      </c>
      <c r="D9" s="13"/>
      <c r="E9" s="6"/>
      <c r="F9" s="8"/>
    </row>
    <row r="10" spans="1:10" x14ac:dyDescent="0.25">
      <c r="A10" s="40" t="s">
        <v>21</v>
      </c>
      <c r="B10" s="60">
        <v>29764</v>
      </c>
      <c r="C10" s="60">
        <v>30000</v>
      </c>
      <c r="D10" s="57"/>
      <c r="E10" s="6"/>
      <c r="F10" s="8"/>
    </row>
    <row r="11" spans="1:10" x14ac:dyDescent="0.25">
      <c r="A11" s="40" t="s">
        <v>24</v>
      </c>
      <c r="B11" s="60">
        <v>510</v>
      </c>
      <c r="C11" s="60"/>
      <c r="D11" s="62" t="s">
        <v>114</v>
      </c>
      <c r="E11" s="6"/>
      <c r="F11" s="8"/>
    </row>
    <row r="12" spans="1:10" ht="13.9" customHeight="1" x14ac:dyDescent="0.25">
      <c r="A12" s="40" t="s">
        <v>64</v>
      </c>
      <c r="B12" s="60">
        <v>1880</v>
      </c>
      <c r="C12" s="60"/>
      <c r="D12" s="62" t="s">
        <v>128</v>
      </c>
      <c r="E12" s="6"/>
      <c r="F12" s="8"/>
    </row>
    <row r="13" spans="1:10" x14ac:dyDescent="0.25">
      <c r="A13" s="40" t="s">
        <v>113</v>
      </c>
      <c r="B13" s="60">
        <v>3000</v>
      </c>
      <c r="C13" s="60"/>
      <c r="D13" s="62" t="s">
        <v>130</v>
      </c>
      <c r="E13" s="6"/>
      <c r="F13" s="8"/>
    </row>
    <row r="14" spans="1:10" x14ac:dyDescent="0.25">
      <c r="A14" s="40" t="s">
        <v>127</v>
      </c>
      <c r="B14" s="60"/>
      <c r="C14" s="60">
        <v>1500</v>
      </c>
      <c r="D14" s="57"/>
      <c r="E14" s="6"/>
      <c r="F14" s="8"/>
    </row>
    <row r="15" spans="1:10" s="1" customFormat="1" ht="18.600000000000001" customHeight="1" x14ac:dyDescent="0.25">
      <c r="A15" s="28" t="s">
        <v>111</v>
      </c>
      <c r="B15" s="61">
        <f>SUM(B5:B13)</f>
        <v>53014</v>
      </c>
      <c r="C15" s="61">
        <f>SUM(C5:C10)</f>
        <v>47860</v>
      </c>
      <c r="D15" s="10"/>
      <c r="E15" s="58"/>
      <c r="F15" s="59"/>
      <c r="G15" s="3"/>
      <c r="H15" s="3"/>
      <c r="J15" s="71"/>
    </row>
    <row r="16" spans="1:10" x14ac:dyDescent="0.25">
      <c r="E16" s="6"/>
      <c r="F16" s="8"/>
      <c r="J16" s="71"/>
    </row>
    <row r="17" spans="1:10" x14ac:dyDescent="0.25">
      <c r="E17" s="6"/>
      <c r="F17" s="8"/>
      <c r="J17" s="71"/>
    </row>
    <row r="18" spans="1:10" x14ac:dyDescent="0.25">
      <c r="E18" s="6"/>
      <c r="F18" s="8"/>
      <c r="J18" s="71"/>
    </row>
    <row r="19" spans="1:10" x14ac:dyDescent="0.25">
      <c r="E19" s="6"/>
      <c r="F19" s="8"/>
    </row>
    <row r="20" spans="1:10" x14ac:dyDescent="0.25">
      <c r="A20" s="3"/>
      <c r="E20" s="6"/>
      <c r="F20" s="8"/>
    </row>
    <row r="21" spans="1:10" x14ac:dyDescent="0.25">
      <c r="A21" s="5"/>
      <c r="E21" s="6"/>
      <c r="F21" s="8"/>
    </row>
    <row r="22" spans="1:10" x14ac:dyDescent="0.25">
      <c r="E22" s="6"/>
      <c r="F22" s="8"/>
    </row>
    <row r="23" spans="1:10" x14ac:dyDescent="0.25">
      <c r="E23" s="6"/>
      <c r="F23" s="8"/>
    </row>
    <row r="24" spans="1:10" x14ac:dyDescent="0.25">
      <c r="E24" s="6"/>
      <c r="F24" s="8"/>
    </row>
    <row r="25" spans="1:10" x14ac:dyDescent="0.25">
      <c r="E25" s="6"/>
      <c r="F25" s="8"/>
    </row>
    <row r="26" spans="1:10" x14ac:dyDescent="0.25">
      <c r="E26" s="6"/>
      <c r="F26" s="8"/>
    </row>
    <row r="27" spans="1:10" x14ac:dyDescent="0.25">
      <c r="E27" s="6"/>
      <c r="F27" s="8"/>
      <c r="J27" s="2"/>
    </row>
    <row r="28" spans="1:10" x14ac:dyDescent="0.25">
      <c r="E28" s="6"/>
      <c r="F28" s="8"/>
    </row>
    <row r="29" spans="1:10" x14ac:dyDescent="0.25">
      <c r="E29" s="6"/>
      <c r="F29" s="8"/>
    </row>
    <row r="30" spans="1:10" x14ac:dyDescent="0.25">
      <c r="A30" s="3"/>
      <c r="E30" s="6"/>
      <c r="F30" s="8"/>
    </row>
    <row r="31" spans="1:10" x14ac:dyDescent="0.25">
      <c r="E31" s="6"/>
      <c r="F31" s="8"/>
    </row>
    <row r="32" spans="1:10" x14ac:dyDescent="0.25">
      <c r="E32" s="6"/>
      <c r="F32" s="8"/>
    </row>
    <row r="33" spans="1:8" x14ac:dyDescent="0.25">
      <c r="E33" s="6"/>
      <c r="F33" s="8"/>
    </row>
    <row r="34" spans="1:8" x14ac:dyDescent="0.25">
      <c r="A34" s="3"/>
      <c r="E34" s="6"/>
      <c r="F34" s="8"/>
    </row>
    <row r="35" spans="1:8" x14ac:dyDescent="0.25">
      <c r="E35" s="6"/>
      <c r="F35" s="8"/>
    </row>
    <row r="36" spans="1:8" x14ac:dyDescent="0.25">
      <c r="E36" s="6"/>
      <c r="F36" s="8"/>
    </row>
    <row r="37" spans="1:8" x14ac:dyDescent="0.25">
      <c r="E37" s="6"/>
      <c r="F37" s="8"/>
    </row>
    <row r="38" spans="1:8" x14ac:dyDescent="0.25">
      <c r="E38" s="6"/>
      <c r="F38" s="8"/>
    </row>
    <row r="39" spans="1:8" x14ac:dyDescent="0.25">
      <c r="E39" s="6"/>
      <c r="F39" s="8"/>
    </row>
    <row r="40" spans="1:8" x14ac:dyDescent="0.25">
      <c r="A40" s="3"/>
      <c r="E40" s="6"/>
      <c r="F40" s="8"/>
    </row>
    <row r="41" spans="1:8" x14ac:dyDescent="0.25">
      <c r="E41" s="6"/>
      <c r="F41" s="8"/>
    </row>
    <row r="42" spans="1:8" x14ac:dyDescent="0.25">
      <c r="E42" s="6"/>
      <c r="F42" s="8"/>
      <c r="H42" s="9"/>
    </row>
    <row r="43" spans="1:8" x14ac:dyDescent="0.25">
      <c r="E43" s="6"/>
      <c r="F43" s="8"/>
    </row>
    <row r="44" spans="1:8" x14ac:dyDescent="0.25">
      <c r="E44" s="6"/>
      <c r="F44" s="8"/>
    </row>
    <row r="47" spans="1:8" x14ac:dyDescent="0.25">
      <c r="A47" s="7"/>
    </row>
  </sheetData>
  <mergeCells count="3">
    <mergeCell ref="A1:I1"/>
    <mergeCell ref="J15:J18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 Scoping costs</vt:lpstr>
      <vt:lpstr>2018 Scoping Costs</vt:lpstr>
      <vt:lpstr>Funding Allocation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cofficer</dc:creator>
  <cp:lastModifiedBy>ariding</cp:lastModifiedBy>
  <cp:lastPrinted>2017-01-16T00:23:26Z</cp:lastPrinted>
  <dcterms:created xsi:type="dcterms:W3CDTF">2017-01-15T23:36:07Z</dcterms:created>
  <dcterms:modified xsi:type="dcterms:W3CDTF">2017-09-21T23:48:50Z</dcterms:modified>
</cp:coreProperties>
</file>